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autoCompressPictures="0"/>
  <mc:AlternateContent xmlns:mc="http://schemas.openxmlformats.org/markup-compatibility/2006">
    <mc:Choice Requires="x15">
      <x15ac:absPath xmlns:x15ac="http://schemas.microsoft.com/office/spreadsheetml/2010/11/ac" url="C:\Users\81906\Desktop\"/>
    </mc:Choice>
  </mc:AlternateContent>
  <xr:revisionPtr revIDLastSave="0" documentId="13_ncr:1_{67CE7B6A-6DBF-4FFA-A246-DC8A5133A5A2}" xr6:coauthVersionLast="47" xr6:coauthVersionMax="47" xr10:uidLastSave="{00000000-0000-0000-0000-000000000000}"/>
  <bookViews>
    <workbookView xWindow="-120" yWindow="-120" windowWidth="29040" windowHeight="15840" tabRatio="933" xr2:uid="{00000000-000D-0000-FFFF-FFFF00000000}"/>
  </bookViews>
  <sheets>
    <sheet name="総合請求書№1" sheetId="37" r:id="rId1"/>
    <sheet name="【10％】№1-5" sheetId="4" r:id="rId2"/>
    <sheet name="【８％】№1-5 " sheetId="65" r:id="rId3"/>
    <sheet name="【見本】総合請求書" sheetId="66" r:id="rId4"/>
    <sheet name="工事別請求書　見本" sheetId="62" r:id="rId5"/>
  </sheets>
  <definedNames>
    <definedName name="_xlnm._FilterDatabase" localSheetId="1" hidden="1">'【10％】№1-5'!$BD$2:$BD$4</definedName>
    <definedName name="_xlnm._FilterDatabase" localSheetId="2" hidden="1">'【８％】№1-5 '!$BD$2:$BD$4</definedName>
    <definedName name="_xlnm._FilterDatabase" localSheetId="4" hidden="1">'工事別請求書　見本'!#REF!</definedName>
    <definedName name="_xlnm.Print_Area" localSheetId="1">'【10％】№1-5'!$A$1:$BC$220</definedName>
    <definedName name="_xlnm.Print_Area" localSheetId="2">'【８％】№1-5 '!$A$1:$BC$220</definedName>
    <definedName name="_xlnm.Print_Area" localSheetId="3">【見本】総合請求書!$A$1:$BL$52</definedName>
    <definedName name="_xlnm.Print_Area" localSheetId="4">'工事別請求書　見本'!$A$1:$BU$70</definedName>
    <definedName name="_xlnm.Print_Area" localSheetId="0">総合請求書№1!$A$1:$BB$43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2" i="37" l="1"/>
  <c r="W16" i="37"/>
  <c r="W14" i="37"/>
  <c r="W34" i="37"/>
  <c r="Q41" i="37"/>
  <c r="V41" i="37"/>
  <c r="B9" i="37"/>
  <c r="W36" i="37"/>
  <c r="AW14" i="37"/>
  <c r="AW16" i="37"/>
  <c r="AW18" i="37"/>
  <c r="AW20" i="37"/>
  <c r="AW34" i="37"/>
  <c r="W18" i="37"/>
  <c r="W20" i="37"/>
  <c r="W22" i="37"/>
  <c r="W24" i="37"/>
  <c r="W26" i="37"/>
  <c r="AB194" i="4"/>
  <c r="AB198" i="4"/>
  <c r="AB196" i="4"/>
  <c r="AB200" i="4"/>
  <c r="AB202" i="4"/>
  <c r="AB204" i="4"/>
  <c r="AB212" i="4"/>
  <c r="AX191" i="4"/>
  <c r="AB150" i="4"/>
  <c r="AB152" i="4"/>
  <c r="AB154" i="4"/>
  <c r="AB156" i="4"/>
  <c r="AB158" i="4"/>
  <c r="AB160" i="4"/>
  <c r="AB168" i="4"/>
  <c r="AX147" i="4"/>
  <c r="AB106" i="4"/>
  <c r="AB108" i="4"/>
  <c r="AB110" i="4"/>
  <c r="AB112" i="4"/>
  <c r="AB114" i="4"/>
  <c r="AB116" i="4"/>
  <c r="AB124" i="4"/>
  <c r="AX103" i="4"/>
  <c r="AB62" i="4"/>
  <c r="AB64" i="4"/>
  <c r="AB66" i="4"/>
  <c r="AB68" i="4"/>
  <c r="AB70" i="4"/>
  <c r="AB72" i="4"/>
  <c r="AB74" i="4"/>
  <c r="AB80" i="4"/>
  <c r="AX59" i="4"/>
  <c r="AB18" i="4"/>
  <c r="AB20" i="4"/>
  <c r="AB22" i="4"/>
  <c r="AB24" i="4"/>
  <c r="AB26" i="4"/>
  <c r="AB28" i="4"/>
  <c r="AB36" i="4"/>
  <c r="AL13" i="4"/>
  <c r="AB194" i="65"/>
  <c r="AB196" i="65"/>
  <c r="AB212" i="65"/>
  <c r="AL189" i="65"/>
  <c r="AX191" i="65"/>
  <c r="AX15" i="4"/>
  <c r="AB62" i="65"/>
  <c r="AB64" i="65"/>
  <c r="AB80" i="65"/>
  <c r="AL57" i="65"/>
  <c r="AX59" i="65"/>
  <c r="AB18" i="65"/>
  <c r="AB20" i="65"/>
  <c r="AB36" i="65"/>
  <c r="AL13" i="65"/>
  <c r="AX15" i="65"/>
  <c r="AL189" i="4"/>
  <c r="AL145" i="4"/>
  <c r="AL101" i="4"/>
  <c r="AL57" i="4"/>
  <c r="AB150" i="65"/>
  <c r="AB152" i="65"/>
  <c r="AB168" i="65"/>
  <c r="AL145" i="65"/>
  <c r="AB106" i="65"/>
  <c r="AB108" i="65"/>
  <c r="AB124" i="65"/>
  <c r="AL101" i="65"/>
  <c r="AB32" i="4"/>
  <c r="AB30" i="4"/>
  <c r="AW36" i="37"/>
  <c r="G11" i="37"/>
  <c r="AW22" i="37"/>
  <c r="AW24" i="37"/>
  <c r="AW26" i="37"/>
  <c r="AW28" i="37"/>
  <c r="AW30" i="37"/>
  <c r="W28" i="37"/>
  <c r="W30" i="37"/>
  <c r="W32" i="37"/>
  <c r="AW32" i="37"/>
  <c r="W41" i="66"/>
  <c r="W40" i="66"/>
  <c r="AX15" i="66"/>
  <c r="AX17" i="66"/>
  <c r="AX19" i="66"/>
  <c r="AX21" i="66"/>
  <c r="AX23" i="66"/>
  <c r="AX25" i="66"/>
  <c r="AX27" i="66"/>
  <c r="AX29" i="66"/>
  <c r="AX31" i="66"/>
  <c r="AX33" i="66"/>
  <c r="AX35" i="66"/>
  <c r="X15" i="66"/>
  <c r="X17" i="66"/>
  <c r="X19" i="66"/>
  <c r="X21" i="66"/>
  <c r="X23" i="66"/>
  <c r="X25" i="66"/>
  <c r="X27" i="66"/>
  <c r="X29" i="66"/>
  <c r="X31" i="66"/>
  <c r="X33" i="66"/>
  <c r="X35" i="66"/>
  <c r="H12" i="66"/>
  <c r="C10" i="66"/>
  <c r="BG2" i="66"/>
  <c r="AB206" i="4"/>
  <c r="AB208" i="4"/>
  <c r="AB210" i="4"/>
  <c r="AX210" i="4"/>
  <c r="AX208" i="4"/>
  <c r="AX206" i="4"/>
  <c r="AX204" i="4"/>
  <c r="AX202" i="4"/>
  <c r="AX200" i="4"/>
  <c r="AX198" i="4"/>
  <c r="AX196" i="4"/>
  <c r="AX194" i="4"/>
  <c r="AB162" i="4"/>
  <c r="AB164" i="4"/>
  <c r="AB166" i="4"/>
  <c r="AX166" i="4"/>
  <c r="AX164" i="4"/>
  <c r="AX162" i="4"/>
  <c r="AX160" i="4"/>
  <c r="AX158" i="4"/>
  <c r="AX156" i="4"/>
  <c r="AX154" i="4"/>
  <c r="AX152" i="4"/>
  <c r="AX150" i="4"/>
  <c r="AB118" i="4"/>
  <c r="AB120" i="4"/>
  <c r="AB122" i="4"/>
  <c r="AX122" i="4"/>
  <c r="AX120" i="4"/>
  <c r="AX118" i="4"/>
  <c r="AX116" i="4"/>
  <c r="AX114" i="4"/>
  <c r="AX112" i="4"/>
  <c r="AX110" i="4"/>
  <c r="AX108" i="4"/>
  <c r="AX106" i="4"/>
  <c r="AB76" i="4"/>
  <c r="AB78" i="4"/>
  <c r="AX78" i="4"/>
  <c r="AX76" i="4"/>
  <c r="AX74" i="4"/>
  <c r="AX72" i="4"/>
  <c r="AX70" i="4"/>
  <c r="AX68" i="4"/>
  <c r="AX66" i="4"/>
  <c r="AX64" i="4"/>
  <c r="AX62" i="4"/>
  <c r="AB198" i="65"/>
  <c r="AB202" i="65"/>
  <c r="AB204" i="65"/>
  <c r="AB206" i="65"/>
  <c r="AB208" i="65"/>
  <c r="AB210" i="65"/>
  <c r="AX210" i="65"/>
  <c r="AX208" i="65"/>
  <c r="AX206" i="65"/>
  <c r="AX204" i="65"/>
  <c r="AX202" i="65"/>
  <c r="AX200" i="65"/>
  <c r="AX198" i="65"/>
  <c r="AX196" i="65"/>
  <c r="AX194" i="65"/>
  <c r="AB154" i="65"/>
  <c r="AB158" i="65"/>
  <c r="AB160" i="65"/>
  <c r="AB162" i="65"/>
  <c r="AB164" i="65"/>
  <c r="AB166" i="65"/>
  <c r="AX166" i="65"/>
  <c r="AX164" i="65"/>
  <c r="AX162" i="65"/>
  <c r="AX160" i="65"/>
  <c r="AX158" i="65"/>
  <c r="AX156" i="65"/>
  <c r="AX154" i="65"/>
  <c r="AX152" i="65"/>
  <c r="AX150" i="65"/>
  <c r="AX147" i="65"/>
  <c r="AB110" i="65"/>
  <c r="AB114" i="65"/>
  <c r="AB116" i="65"/>
  <c r="AB118" i="65"/>
  <c r="AB120" i="65"/>
  <c r="AB122" i="65"/>
  <c r="AX122" i="65"/>
  <c r="AX120" i="65"/>
  <c r="AX118" i="65"/>
  <c r="AX116" i="65"/>
  <c r="AX114" i="65"/>
  <c r="AX112" i="65"/>
  <c r="AX110" i="65"/>
  <c r="AX108" i="65"/>
  <c r="AX106" i="65"/>
  <c r="AX103" i="65"/>
  <c r="AB66" i="65"/>
  <c r="AB70" i="65"/>
  <c r="AB72" i="65"/>
  <c r="AB74" i="65"/>
  <c r="AB76" i="65"/>
  <c r="AB78" i="65"/>
  <c r="AX78" i="65"/>
  <c r="AX76" i="65"/>
  <c r="AX74" i="65"/>
  <c r="AX72" i="65"/>
  <c r="AX70" i="65"/>
  <c r="AX68" i="65"/>
  <c r="AX66" i="65"/>
  <c r="AX64" i="65"/>
  <c r="AX62" i="65"/>
  <c r="S178" i="4"/>
  <c r="S134" i="4"/>
  <c r="S90" i="4"/>
  <c r="S46" i="4"/>
  <c r="S46" i="65"/>
  <c r="S90" i="65"/>
  <c r="S134" i="65"/>
  <c r="S178" i="65"/>
  <c r="AQ48" i="65"/>
  <c r="AU48" i="65"/>
  <c r="B49" i="65"/>
  <c r="AN50" i="65"/>
  <c r="AN52" i="65"/>
  <c r="AN54" i="65"/>
  <c r="AW54" i="65"/>
  <c r="AQ92" i="65"/>
  <c r="AU92" i="65"/>
  <c r="B93" i="65"/>
  <c r="AN94" i="65"/>
  <c r="AN96" i="65"/>
  <c r="AN98" i="65"/>
  <c r="AW98" i="65"/>
  <c r="AB22" i="65"/>
  <c r="AX32" i="65"/>
  <c r="AB32" i="65"/>
  <c r="AX28" i="65"/>
  <c r="AB28" i="65"/>
  <c r="AX24" i="65"/>
  <c r="AX20" i="65"/>
  <c r="AX34" i="65"/>
  <c r="AB34" i="65"/>
  <c r="AX30" i="65"/>
  <c r="AB30" i="65"/>
  <c r="AX26" i="65"/>
  <c r="AB26" i="65"/>
  <c r="AX22" i="65"/>
  <c r="AW142" i="65"/>
  <c r="AW186" i="65"/>
  <c r="AN142" i="65"/>
  <c r="AN186" i="65"/>
  <c r="AN140" i="65"/>
  <c r="AN184" i="65"/>
  <c r="AN138" i="65"/>
  <c r="AN182" i="65"/>
  <c r="B181" i="65"/>
  <c r="AU136" i="65"/>
  <c r="AU180" i="65"/>
  <c r="AQ136" i="65"/>
  <c r="AQ180" i="65"/>
  <c r="BG179" i="65"/>
  <c r="B137" i="65"/>
  <c r="BG135" i="65"/>
  <c r="BG91" i="65"/>
  <c r="BG47" i="65"/>
  <c r="AX18" i="65"/>
  <c r="B5" i="65"/>
  <c r="BG3" i="65"/>
  <c r="AC30" i="37"/>
  <c r="AC28" i="37"/>
  <c r="AC26" i="37"/>
  <c r="AC24" i="37"/>
  <c r="AC22" i="37"/>
  <c r="AC20" i="37"/>
  <c r="AC16" i="37"/>
  <c r="C30" i="37"/>
  <c r="C28" i="37"/>
  <c r="C26" i="37"/>
  <c r="C24" i="37"/>
  <c r="C22" i="37"/>
  <c r="C20" i="37"/>
  <c r="C16" i="37"/>
  <c r="BF1" i="37"/>
  <c r="AM9" i="37"/>
  <c r="AM7" i="37"/>
  <c r="AM5" i="37"/>
  <c r="AT3" i="37"/>
  <c r="AM10" i="37"/>
  <c r="AM8" i="37"/>
  <c r="AM6" i="37"/>
  <c r="BD43" i="62"/>
  <c r="AH43" i="62"/>
  <c r="BD41" i="62"/>
  <c r="AH41" i="62"/>
  <c r="BD39" i="62"/>
  <c r="AH39" i="62"/>
  <c r="BD37" i="62"/>
  <c r="AH37" i="62"/>
  <c r="BD35" i="62"/>
  <c r="AH35" i="62"/>
  <c r="BD33" i="62"/>
  <c r="AH33" i="62"/>
  <c r="BD31" i="62"/>
  <c r="AH31" i="62"/>
  <c r="AH29" i="62"/>
  <c r="BD29" i="62"/>
  <c r="AH27" i="62"/>
  <c r="BD27" i="62"/>
  <c r="H14" i="62"/>
  <c r="AH45" i="62"/>
  <c r="AR22" i="62"/>
  <c r="BD24" i="62"/>
  <c r="BL12" i="62"/>
  <c r="B49" i="4"/>
  <c r="B181" i="4"/>
  <c r="B137" i="4"/>
  <c r="B93" i="4"/>
  <c r="B5" i="4"/>
  <c r="AB34" i="4"/>
  <c r="AW54" i="4"/>
  <c r="AW98" i="4"/>
  <c r="AW142" i="4"/>
  <c r="AW186" i="4"/>
  <c r="AN54" i="4"/>
  <c r="AN98" i="4"/>
  <c r="AN142" i="4"/>
  <c r="AN186" i="4"/>
  <c r="AN52" i="4"/>
  <c r="AN96" i="4"/>
  <c r="AN140" i="4"/>
  <c r="AN184" i="4"/>
  <c r="AN50" i="4"/>
  <c r="AN94" i="4"/>
  <c r="AN138" i="4"/>
  <c r="AN182" i="4"/>
  <c r="AQ48" i="4"/>
  <c r="AQ92" i="4"/>
  <c r="AQ136" i="4"/>
  <c r="AQ180" i="4"/>
  <c r="AP4" i="37"/>
  <c r="AX18" i="4"/>
  <c r="AX22" i="4"/>
  <c r="AX20" i="4"/>
  <c r="AX34" i="4"/>
  <c r="AX32" i="4"/>
  <c r="AX30" i="4"/>
  <c r="AX28" i="4"/>
  <c r="AX26" i="4"/>
  <c r="AX24" i="4"/>
  <c r="AU48" i="4"/>
  <c r="AU92" i="4"/>
  <c r="AU136" i="4"/>
  <c r="AU180" i="4"/>
  <c r="AT4" i="37"/>
  <c r="BG179" i="4"/>
  <c r="BG3" i="4"/>
  <c r="BG47" i="4"/>
  <c r="BG135" i="4"/>
  <c r="BG9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tc={B70EBB9D-565F-4413-B6F2-77F3240870E6}</author>
    <author>tc={8E47202A-715F-445F-A0AE-27E804B2D0EB}</author>
  </authors>
  <commentList>
    <comment ref="Q8" authorId="0" shapeId="0" xr:uid="{B70EBB9D-565F-4413-B6F2-77F3240870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「ㇾ」を入力してください</t>
      </text>
    </comment>
    <comment ref="T8" authorId="1" shapeId="0" xr:uid="{8E47202A-715F-445F-A0AE-27E804B2D0E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「ㇾ」を入力してください</t>
      </text>
    </comment>
  </commentList>
</comments>
</file>

<file path=xl/sharedStrings.xml><?xml version="1.0" encoding="utf-8"?>
<sst xmlns="http://schemas.openxmlformats.org/spreadsheetml/2006/main" count="937" uniqueCount="121">
  <si>
    <t>№1</t>
    <phoneticPr fontId="2"/>
  </si>
  <si>
    <t>締分</t>
    <rPh sb="0" eb="1">
      <t>シ</t>
    </rPh>
    <rPh sb="1" eb="2">
      <t>ブン</t>
    </rPh>
    <phoneticPr fontId="2"/>
  </si>
  <si>
    <t>年</t>
    <rPh sb="0" eb="1">
      <t>ネン</t>
    </rPh>
    <phoneticPr fontId="2"/>
  </si>
  <si>
    <t>工　事　別　請　求　書</t>
    <rPh sb="0" eb="1">
      <t>コウ</t>
    </rPh>
    <rPh sb="2" eb="3">
      <t>コト</t>
    </rPh>
    <rPh sb="4" eb="5">
      <t>ベツ</t>
    </rPh>
    <rPh sb="6" eb="7">
      <t>ショウ</t>
    </rPh>
    <rPh sb="8" eb="9">
      <t>モトム</t>
    </rPh>
    <rPh sb="10" eb="11">
      <t>ショ</t>
    </rPh>
    <phoneticPr fontId="2"/>
  </si>
  <si>
    <t>住所</t>
    <rPh sb="0" eb="2">
      <t>ジュウショ</t>
    </rPh>
    <phoneticPr fontId="2"/>
  </si>
  <si>
    <t>会社名</t>
    <rPh sb="0" eb="3">
      <t>カイシャメイ</t>
    </rPh>
    <phoneticPr fontId="2"/>
  </si>
  <si>
    <t>※弊社使用欄</t>
    <rPh sb="1" eb="3">
      <t>ヘイシャ</t>
    </rPh>
    <rPh sb="3" eb="5">
      <t>シヨウ</t>
    </rPh>
    <rPh sb="5" eb="6">
      <t>ラン</t>
    </rPh>
    <phoneticPr fontId="2"/>
  </si>
  <si>
    <t>印</t>
    <rPh sb="0" eb="1">
      <t>イン</t>
    </rPh>
    <phoneticPr fontId="2"/>
  </si>
  <si>
    <t>号地又は施主様名</t>
    <rPh sb="0" eb="2">
      <t>ゴウチ</t>
    </rPh>
    <rPh sb="2" eb="3">
      <t>マタ</t>
    </rPh>
    <rPh sb="4" eb="7">
      <t>セシュサマ</t>
    </rPh>
    <rPh sb="7" eb="8">
      <t>メイ</t>
    </rPh>
    <phoneticPr fontId="2"/>
  </si>
  <si>
    <t>請求済</t>
    <rPh sb="0" eb="2">
      <t>セイキュウ</t>
    </rPh>
    <rPh sb="2" eb="3">
      <t>ズ</t>
    </rPh>
    <phoneticPr fontId="2"/>
  </si>
  <si>
    <t>請求予定</t>
    <rPh sb="0" eb="2">
      <t>セイキュウ</t>
    </rPh>
    <rPh sb="2" eb="4">
      <t>ヨテイ</t>
    </rPh>
    <phoneticPr fontId="2"/>
  </si>
  <si>
    <t>日付</t>
    <rPh sb="0" eb="1">
      <t>ヒ</t>
    </rPh>
    <rPh sb="1" eb="2">
      <t>ヅ</t>
    </rPh>
    <phoneticPr fontId="2"/>
  </si>
  <si>
    <t>数量</t>
    <rPh sb="0" eb="2">
      <t>スウリョウ</t>
    </rPh>
    <phoneticPr fontId="2"/>
  </si>
  <si>
    <t>単位</t>
    <rPh sb="0" eb="2">
      <t>タンイ</t>
    </rPh>
    <phoneticPr fontId="2"/>
  </si>
  <si>
    <t>担当</t>
    <rPh sb="0" eb="2">
      <t>タントウ</t>
    </rPh>
    <phoneticPr fontId="2"/>
  </si>
  <si>
    <t>月</t>
    <rPh sb="0" eb="1">
      <t>ガツ</t>
    </rPh>
    <phoneticPr fontId="2"/>
  </si>
  <si>
    <t>計</t>
    <rPh sb="0" eb="1">
      <t>ケイ</t>
    </rPh>
    <phoneticPr fontId="2"/>
  </si>
  <si>
    <t>単　価</t>
    <rPh sb="0" eb="1">
      <t>タン</t>
    </rPh>
    <rPh sb="2" eb="3">
      <t>アタイ</t>
    </rPh>
    <phoneticPr fontId="2"/>
  </si>
  <si>
    <t>※現場毎に請求内容を工事別請求書1枚にまとめてください。</t>
    <rPh sb="1" eb="3">
      <t>ゲンバ</t>
    </rPh>
    <rPh sb="3" eb="4">
      <t>ゴト</t>
    </rPh>
    <rPh sb="5" eb="7">
      <t>セイキュウ</t>
    </rPh>
    <rPh sb="7" eb="9">
      <t>ナイヨウ</t>
    </rPh>
    <rPh sb="10" eb="12">
      <t>コウジ</t>
    </rPh>
    <rPh sb="12" eb="13">
      <t>ベツ</t>
    </rPh>
    <rPh sb="13" eb="16">
      <t>セイキュウショ</t>
    </rPh>
    <rPh sb="17" eb="18">
      <t>マイ</t>
    </rPh>
    <phoneticPr fontId="2"/>
  </si>
  <si>
    <t>総　合　請　求　書</t>
    <rPh sb="0" eb="1">
      <t>ソウ</t>
    </rPh>
    <rPh sb="2" eb="3">
      <t>ゴウ</t>
    </rPh>
    <rPh sb="4" eb="5">
      <t>ショウ</t>
    </rPh>
    <rPh sb="6" eb="7">
      <t>モトム</t>
    </rPh>
    <rPh sb="8" eb="9">
      <t>ショ</t>
    </rPh>
    <phoneticPr fontId="2"/>
  </si>
  <si>
    <t>社長</t>
    <rPh sb="0" eb="2">
      <t>シャチョウ</t>
    </rPh>
    <phoneticPr fontId="2"/>
  </si>
  <si>
    <t>検　印</t>
    <rPh sb="0" eb="1">
      <t>ケン</t>
    </rPh>
    <rPh sb="2" eb="3">
      <t>イン</t>
    </rPh>
    <phoneticPr fontId="2"/>
  </si>
  <si>
    <t>(内消費税</t>
  </si>
  <si>
    <t>）</t>
    <phoneticPr fontId="2"/>
  </si>
  <si>
    <t>(税込）</t>
  </si>
  <si>
    <t>総　　合　　請　　求　　額</t>
    <rPh sb="0" eb="1">
      <t>ソウ</t>
    </rPh>
    <rPh sb="3" eb="4">
      <t>ゴウ</t>
    </rPh>
    <rPh sb="6" eb="7">
      <t>ショウ</t>
    </rPh>
    <rPh sb="9" eb="10">
      <t>モトム</t>
    </rPh>
    <rPh sb="12" eb="13">
      <t>ガク</t>
    </rPh>
    <phoneticPr fontId="2"/>
  </si>
  <si>
    <t>※消費税率に関しては、各工事別請求書に記載しています。</t>
    <rPh sb="1" eb="4">
      <t>ショウヒゼイ</t>
    </rPh>
    <rPh sb="4" eb="5">
      <t>リツ</t>
    </rPh>
    <rPh sb="6" eb="7">
      <t>カン</t>
    </rPh>
    <rPh sb="11" eb="12">
      <t>カク</t>
    </rPh>
    <rPh sb="12" eb="14">
      <t>コウジ</t>
    </rPh>
    <rPh sb="14" eb="15">
      <t>ベツ</t>
    </rPh>
    <rPh sb="15" eb="18">
      <t>セイキュウショ</t>
    </rPh>
    <rPh sb="19" eb="21">
      <t>キサイ</t>
    </rPh>
    <phoneticPr fontId="2"/>
  </si>
  <si>
    <t>T E L</t>
    <phoneticPr fontId="2"/>
  </si>
  <si>
    <t>日</t>
    <rPh sb="0" eb="1">
      <t>ヒ</t>
    </rPh>
    <phoneticPr fontId="2"/>
  </si>
  <si>
    <t>様邸</t>
    <rPh sb="0" eb="1">
      <t>サマ</t>
    </rPh>
    <rPh sb="1" eb="2">
      <t>テイ</t>
    </rPh>
    <phoneticPr fontId="2"/>
  </si>
  <si>
    <t>号地</t>
    <rPh sb="0" eb="2">
      <t>ゴウチ</t>
    </rPh>
    <phoneticPr fontId="2"/>
  </si>
  <si>
    <t>弊社依頼者名</t>
    <rPh sb="0" eb="2">
      <t>ヘイシャ</t>
    </rPh>
    <rPh sb="2" eb="4">
      <t>イライ</t>
    </rPh>
    <rPh sb="4" eb="5">
      <t>シャ</t>
    </rPh>
    <rPh sb="5" eb="6">
      <t>メイ</t>
    </rPh>
    <phoneticPr fontId="2"/>
  </si>
  <si>
    <t>その他</t>
    <rPh sb="2" eb="3">
      <t>タ</t>
    </rPh>
    <phoneticPr fontId="2"/>
  </si>
  <si>
    <t>（</t>
    <phoneticPr fontId="2"/>
  </si>
  <si>
    <t>経理</t>
    <rPh sb="0" eb="2">
      <t>ケイリ</t>
    </rPh>
    <phoneticPr fontId="2"/>
  </si>
  <si>
    <t>現 場 名  住所（市区町村）</t>
    <rPh sb="0" eb="1">
      <t>ゲン</t>
    </rPh>
    <rPh sb="2" eb="3">
      <t>バ</t>
    </rPh>
    <rPh sb="4" eb="5">
      <t>メイ</t>
    </rPh>
    <rPh sb="7" eb="9">
      <t>ジュウショ</t>
    </rPh>
    <rPh sb="10" eb="12">
      <t>シク</t>
    </rPh>
    <rPh sb="12" eb="14">
      <t>チョウソン</t>
    </rPh>
    <phoneticPr fontId="2"/>
  </si>
  <si>
    <t>％</t>
    <phoneticPr fontId="2"/>
  </si>
  <si>
    <t>（内消費税</t>
    <rPh sb="1" eb="2">
      <t>ウチ</t>
    </rPh>
    <rPh sb="2" eb="5">
      <t>ショウヒゼイ</t>
    </rPh>
    <phoneticPr fontId="2"/>
  </si>
  <si>
    <t>）</t>
    <phoneticPr fontId="2"/>
  </si>
  <si>
    <t>請負残金</t>
    <rPh sb="0" eb="2">
      <t>ウケオイ</t>
    </rPh>
    <rPh sb="2" eb="4">
      <t>ザンキン</t>
    </rPh>
    <phoneticPr fontId="2"/>
  </si>
  <si>
    <t>備　考</t>
    <rPh sb="0" eb="1">
      <t>ビ</t>
    </rPh>
    <rPh sb="2" eb="3">
      <t>コウ</t>
    </rPh>
    <phoneticPr fontId="2"/>
  </si>
  <si>
    <t>請　求　金　額　（税込）</t>
    <rPh sb="0" eb="1">
      <t>ショウ</t>
    </rPh>
    <rPh sb="2" eb="3">
      <t>モトム</t>
    </rPh>
    <rPh sb="4" eb="5">
      <t>キン</t>
    </rPh>
    <rPh sb="6" eb="7">
      <t>ガク</t>
    </rPh>
    <rPh sb="9" eb="11">
      <t>ゼイコミ</t>
    </rPh>
    <phoneticPr fontId="2"/>
  </si>
  <si>
    <t>税　率</t>
    <rPh sb="0" eb="1">
      <t>ゼイ</t>
    </rPh>
    <rPh sb="2" eb="3">
      <t>リツ</t>
    </rPh>
    <phoneticPr fontId="2"/>
  </si>
  <si>
    <t>金　額</t>
    <rPh sb="0" eb="1">
      <t>キン</t>
    </rPh>
    <rPh sb="2" eb="3">
      <t>ガク</t>
    </rPh>
    <phoneticPr fontId="2"/>
  </si>
  <si>
    <t>請負金額</t>
    <rPh sb="0" eb="4">
      <t>ウケオイキンガク</t>
    </rPh>
    <phoneticPr fontId="2"/>
  </si>
  <si>
    <t>品　　名　・　作　業　名</t>
    <rPh sb="0" eb="1">
      <t>ヒン</t>
    </rPh>
    <rPh sb="3" eb="4">
      <t>メイ</t>
    </rPh>
    <rPh sb="7" eb="8">
      <t>サク</t>
    </rPh>
    <rPh sb="9" eb="10">
      <t>ギョウ</t>
    </rPh>
    <rPh sb="11" eb="12">
      <t>メイ</t>
    </rPh>
    <phoneticPr fontId="2"/>
  </si>
  <si>
    <t>/　F A X</t>
    <phoneticPr fontId="2"/>
  </si>
  <si>
    <t>№1</t>
    <phoneticPr fontId="2"/>
  </si>
  <si>
    <t>ＴＥＬ</t>
    <phoneticPr fontId="2"/>
  </si>
  <si>
    <t>/ ＦＡＸ</t>
    <phoneticPr fontId="2"/>
  </si>
  <si>
    <t>　</t>
    <phoneticPr fontId="2"/>
  </si>
  <si>
    <t xml:space="preserve"> </t>
    <phoneticPr fontId="2"/>
  </si>
  <si>
    <t>№2</t>
    <phoneticPr fontId="2"/>
  </si>
  <si>
    <t>№3</t>
    <phoneticPr fontId="2"/>
  </si>
  <si>
    <t>№4</t>
    <phoneticPr fontId="2"/>
  </si>
  <si>
    <t>※全て税込表示にて記入お願いいたします。</t>
    <rPh sb="1" eb="2">
      <t>スベ</t>
    </rPh>
    <rPh sb="3" eb="5">
      <t>ゼイコミ</t>
    </rPh>
    <rPh sb="5" eb="7">
      <t>ヒョウジ</t>
    </rPh>
    <rPh sb="9" eb="11">
      <t>キニュウ</t>
    </rPh>
    <rPh sb="12" eb="13">
      <t>ネガ</t>
    </rPh>
    <phoneticPr fontId="2"/>
  </si>
  <si>
    <t>　</t>
    <phoneticPr fontId="2"/>
  </si>
  <si>
    <t>№5</t>
    <phoneticPr fontId="2"/>
  </si>
  <si>
    <t>式</t>
    <rPh sb="0" eb="1">
      <t>シキ</t>
    </rPh>
    <phoneticPr fontId="2"/>
  </si>
  <si>
    <t>ｍ</t>
    <phoneticPr fontId="2"/>
  </si>
  <si>
    <t>㎡</t>
    <phoneticPr fontId="2"/>
  </si>
  <si>
    <t>㎥</t>
    <phoneticPr fontId="2"/>
  </si>
  <si>
    <t>坪</t>
    <rPh sb="0" eb="1">
      <t>ツボ</t>
    </rPh>
    <phoneticPr fontId="2"/>
  </si>
  <si>
    <t>本</t>
    <rPh sb="0" eb="1">
      <t>ホン</t>
    </rPh>
    <phoneticPr fontId="2"/>
  </si>
  <si>
    <t>人工</t>
    <rPh sb="0" eb="2">
      <t>ジンコウ</t>
    </rPh>
    <phoneticPr fontId="2"/>
  </si>
  <si>
    <t>組</t>
    <rPh sb="0" eb="1">
      <t>クミ</t>
    </rPh>
    <phoneticPr fontId="2"/>
  </si>
  <si>
    <t>個</t>
    <rPh sb="0" eb="1">
      <t>コ</t>
    </rPh>
    <phoneticPr fontId="2"/>
  </si>
  <si>
    <t>台</t>
    <rPh sb="0" eb="1">
      <t>ダイ</t>
    </rPh>
    <phoneticPr fontId="2"/>
  </si>
  <si>
    <t>ｹ</t>
    <phoneticPr fontId="2"/>
  </si>
  <si>
    <t>ヶ所</t>
    <rPh sb="1" eb="2">
      <t>ショ</t>
    </rPh>
    <phoneticPr fontId="2"/>
  </si>
  <si>
    <t>枚</t>
    <rPh sb="0" eb="1">
      <t>マイ</t>
    </rPh>
    <phoneticPr fontId="2"/>
  </si>
  <si>
    <t>ｋｇ</t>
    <phoneticPr fontId="2"/>
  </si>
  <si>
    <t>既請求金額</t>
    <rPh sb="0" eb="1">
      <t>キ</t>
    </rPh>
    <rPh sb="1" eb="3">
      <t>セイキュウ</t>
    </rPh>
    <rPh sb="3" eb="5">
      <t>キンガク</t>
    </rPh>
    <phoneticPr fontId="2"/>
  </si>
  <si>
    <t>株式会社　上野工務店 御中</t>
    <rPh sb="0" eb="2">
      <t>カブシキ</t>
    </rPh>
    <rPh sb="2" eb="4">
      <t>ガイシャ</t>
    </rPh>
    <rPh sb="5" eb="7">
      <t>ウエノ</t>
    </rPh>
    <rPh sb="7" eb="10">
      <t>コウムテン</t>
    </rPh>
    <rPh sb="11" eb="13">
      <t>オンチュウ</t>
    </rPh>
    <phoneticPr fontId="2"/>
  </si>
  <si>
    <t>※弊社依頼者名には㈱上野工務店の担当者名を記入してください。</t>
    <rPh sb="1" eb="3">
      <t>ヘイシャ</t>
    </rPh>
    <rPh sb="3" eb="5">
      <t>イライ</t>
    </rPh>
    <rPh sb="5" eb="6">
      <t>シャ</t>
    </rPh>
    <rPh sb="6" eb="7">
      <t>メイ</t>
    </rPh>
    <rPh sb="10" eb="12">
      <t>ウエノ</t>
    </rPh>
    <rPh sb="12" eb="15">
      <t>コウムテン</t>
    </rPh>
    <rPh sb="16" eb="19">
      <t>タントウシャ</t>
    </rPh>
    <rPh sb="19" eb="20">
      <t>メイ</t>
    </rPh>
    <rPh sb="21" eb="23">
      <t>キニュウ</t>
    </rPh>
    <phoneticPr fontId="2"/>
  </si>
  <si>
    <t>06-6768-XXXX</t>
    <phoneticPr fontId="2"/>
  </si>
  <si>
    <t>大阪府茨木市新藤〇〇〇〇</t>
    <phoneticPr fontId="2"/>
  </si>
  <si>
    <t>株式会社〇〇〇〇</t>
    <phoneticPr fontId="2"/>
  </si>
  <si>
    <t>茨木市新藤〇〇〇〇6丁目</t>
    <phoneticPr fontId="2"/>
  </si>
  <si>
    <t>上野</t>
    <rPh sb="0" eb="2">
      <t>ウエノ</t>
    </rPh>
    <phoneticPr fontId="2"/>
  </si>
  <si>
    <t>〇〇工事</t>
    <rPh sb="2" eb="4">
      <t>コウジ</t>
    </rPh>
    <phoneticPr fontId="2"/>
  </si>
  <si>
    <t>◇◇工事</t>
    <rPh sb="2" eb="4">
      <t>コウジ</t>
    </rPh>
    <phoneticPr fontId="2"/>
  </si>
  <si>
    <t>追加工事</t>
    <rPh sb="0" eb="2">
      <t>ツイカ</t>
    </rPh>
    <rPh sb="2" eb="4">
      <t>コウジ</t>
    </rPh>
    <phoneticPr fontId="2"/>
  </si>
  <si>
    <t>A</t>
    <phoneticPr fontId="2"/>
  </si>
  <si>
    <t>※請求書は毎月25日締切 翌月5日必着にて翌月末日払とする</t>
    <phoneticPr fontId="2"/>
  </si>
  <si>
    <t>25日</t>
    <rPh sb="2" eb="3">
      <t>ヒ</t>
    </rPh>
    <phoneticPr fontId="2"/>
  </si>
  <si>
    <t>口座名義</t>
    <rPh sb="0" eb="2">
      <t>コウz</t>
    </rPh>
    <rPh sb="2" eb="4">
      <t>メイギ</t>
    </rPh>
    <phoneticPr fontId="2"/>
  </si>
  <si>
    <t>振込銀行</t>
    <rPh sb="0" eb="2">
      <t>フリコm</t>
    </rPh>
    <rPh sb="2" eb="4">
      <t>ギンコ</t>
    </rPh>
    <phoneticPr fontId="2"/>
  </si>
  <si>
    <t>口座番号</t>
    <rPh sb="0" eb="2">
      <t>コウz</t>
    </rPh>
    <rPh sb="2" eb="4">
      <t>バンゴ</t>
    </rPh>
    <phoneticPr fontId="2"/>
  </si>
  <si>
    <t>銀行</t>
    <rPh sb="0" eb="2">
      <t>ギn</t>
    </rPh>
    <phoneticPr fontId="2"/>
  </si>
  <si>
    <t>支店</t>
    <rPh sb="0" eb="2">
      <t>シテn</t>
    </rPh>
    <phoneticPr fontId="2"/>
  </si>
  <si>
    <r>
      <rPr>
        <b/>
        <sz val="6"/>
        <color theme="1"/>
        <rFont val="ＭＳ 明朝"/>
        <family val="3"/>
        <charset val="128"/>
      </rPr>
      <t>　　</t>
    </r>
    <r>
      <rPr>
        <b/>
        <sz val="11"/>
        <color theme="1"/>
        <rFont val="ＭＳ 明朝"/>
        <family val="1"/>
        <charset val="128"/>
      </rPr>
      <t>普通</t>
    </r>
    <rPh sb="2" eb="4">
      <t>フツ</t>
    </rPh>
    <phoneticPr fontId="2"/>
  </si>
  <si>
    <r>
      <t>　　</t>
    </r>
    <r>
      <rPr>
        <b/>
        <sz val="11"/>
        <color theme="1"/>
        <rFont val="ＭＳ 明朝"/>
        <family val="1"/>
        <charset val="128"/>
      </rPr>
      <t>当座</t>
    </r>
    <rPh sb="2" eb="4">
      <t>トウz</t>
    </rPh>
    <phoneticPr fontId="2"/>
  </si>
  <si>
    <t>月</t>
    <rPh sb="0" eb="1">
      <t>ゲツ</t>
    </rPh>
    <phoneticPr fontId="2"/>
  </si>
  <si>
    <t>登録番号：</t>
    <rPh sb="0" eb="2">
      <t>トウロク</t>
    </rPh>
    <rPh sb="2" eb="4">
      <t>バンゴウ</t>
    </rPh>
    <phoneticPr fontId="2"/>
  </si>
  <si>
    <t>※は軽減税率対象</t>
    <rPh sb="2" eb="4">
      <t>ケイゲン</t>
    </rPh>
    <rPh sb="4" eb="6">
      <t>ゼイリツ</t>
    </rPh>
    <rPh sb="6" eb="8">
      <t>タイショウ</t>
    </rPh>
    <phoneticPr fontId="2"/>
  </si>
  <si>
    <t>税率別内訳</t>
    <rPh sb="0" eb="2">
      <t>ゼイリツ</t>
    </rPh>
    <rPh sb="2" eb="3">
      <t>ベツ</t>
    </rPh>
    <rPh sb="3" eb="5">
      <t>ウチワケ</t>
    </rPh>
    <phoneticPr fontId="2"/>
  </si>
  <si>
    <t>10％対象</t>
    <rPh sb="3" eb="5">
      <t>タイショウ</t>
    </rPh>
    <phoneticPr fontId="2"/>
  </si>
  <si>
    <t>8％対象</t>
    <rPh sb="2" eb="4">
      <t>タイショウ</t>
    </rPh>
    <phoneticPr fontId="2"/>
  </si>
  <si>
    <t>消費税金額</t>
    <rPh sb="0" eb="3">
      <t>ショウヒゼイ</t>
    </rPh>
    <rPh sb="3" eb="5">
      <t>キンガク</t>
    </rPh>
    <phoneticPr fontId="2"/>
  </si>
  <si>
    <t>日付</t>
    <rPh sb="0" eb="2">
      <t>ヒヅケ</t>
    </rPh>
    <phoneticPr fontId="2"/>
  </si>
  <si>
    <t>現場名・担当</t>
    <rPh sb="0" eb="2">
      <t>ゲンバ</t>
    </rPh>
    <rPh sb="2" eb="3">
      <t>メイ</t>
    </rPh>
    <rPh sb="4" eb="6">
      <t>タントウ</t>
    </rPh>
    <phoneticPr fontId="2"/>
  </si>
  <si>
    <t>税率</t>
    <rPh sb="0" eb="2">
      <t>ゼイリツ</t>
    </rPh>
    <phoneticPr fontId="2"/>
  </si>
  <si>
    <t>※</t>
    <phoneticPr fontId="2"/>
  </si>
  <si>
    <t>大阪府茨木市</t>
    <rPh sb="0" eb="3">
      <t>オオサカフ</t>
    </rPh>
    <rPh sb="3" eb="6">
      <t>イバラキシ</t>
    </rPh>
    <phoneticPr fontId="2"/>
  </si>
  <si>
    <t>工事別詳細資料</t>
    <rPh sb="0" eb="1">
      <t>コウ</t>
    </rPh>
    <rPh sb="1" eb="2">
      <t>コト</t>
    </rPh>
    <rPh sb="2" eb="3">
      <t>ベツ</t>
    </rPh>
    <rPh sb="3" eb="4">
      <t>ショウ</t>
    </rPh>
    <rPh sb="4" eb="5">
      <t>ホソ</t>
    </rPh>
    <rPh sb="5" eb="7">
      <t>シリョウ</t>
    </rPh>
    <phoneticPr fontId="2"/>
  </si>
  <si>
    <t>ㇾ</t>
    <phoneticPr fontId="2"/>
  </si>
  <si>
    <t>単価(税抜)</t>
    <rPh sb="0" eb="2">
      <t>タンカ</t>
    </rPh>
    <rPh sb="3" eb="4">
      <t>ゼイ</t>
    </rPh>
    <rPh sb="4" eb="5">
      <t>ヌ</t>
    </rPh>
    <phoneticPr fontId="2"/>
  </si>
  <si>
    <t>金額(税抜)</t>
    <rPh sb="0" eb="2">
      <t>キンガク</t>
    </rPh>
    <rPh sb="3" eb="5">
      <t>ゼイヌキ</t>
    </rPh>
    <phoneticPr fontId="2"/>
  </si>
  <si>
    <t>単価(税抜)</t>
    <rPh sb="0" eb="2">
      <t>タンカ</t>
    </rPh>
    <rPh sb="3" eb="5">
      <t>ゼイヌキ</t>
    </rPh>
    <phoneticPr fontId="2"/>
  </si>
  <si>
    <t>金額(税抜)</t>
    <rPh sb="0" eb="2">
      <t>キンガク</t>
    </rPh>
    <rPh sb="3" eb="4">
      <t>ゼイ</t>
    </rPh>
    <rPh sb="4" eb="5">
      <t>ヌ</t>
    </rPh>
    <phoneticPr fontId="2"/>
  </si>
  <si>
    <t>計（税抜）</t>
    <rPh sb="0" eb="1">
      <t>ケイ</t>
    </rPh>
    <rPh sb="2" eb="3">
      <t>ゼイ</t>
    </rPh>
    <rPh sb="3" eb="4">
      <t>バツ</t>
    </rPh>
    <phoneticPr fontId="2"/>
  </si>
  <si>
    <t>計（税込）</t>
    <rPh sb="0" eb="1">
      <t>ケイ</t>
    </rPh>
    <rPh sb="2" eb="3">
      <t>ゼイ</t>
    </rPh>
    <rPh sb="3" eb="4">
      <t>コ</t>
    </rPh>
    <phoneticPr fontId="2"/>
  </si>
  <si>
    <t>単価（税抜）</t>
    <rPh sb="0" eb="1">
      <t>タン</t>
    </rPh>
    <rPh sb="1" eb="2">
      <t>アタイ</t>
    </rPh>
    <rPh sb="3" eb="5">
      <t>ゼイヌキ</t>
    </rPh>
    <phoneticPr fontId="2"/>
  </si>
  <si>
    <t xml:space="preserve">  </t>
  </si>
  <si>
    <t>普通</t>
    <rPh sb="0" eb="2">
      <t>フツウ</t>
    </rPh>
    <phoneticPr fontId="2"/>
  </si>
  <si>
    <t>当座</t>
    <phoneticPr fontId="2"/>
  </si>
  <si>
    <t>税抜金額</t>
    <rPh sb="0" eb="2">
      <t>ゼイヌキ</t>
    </rPh>
    <rPh sb="2" eb="4">
      <t>キンガク</t>
    </rPh>
    <phoneticPr fontId="2"/>
  </si>
  <si>
    <t>工事番号</t>
    <rPh sb="0" eb="4">
      <t>コウジバンゴウ</t>
    </rPh>
    <phoneticPr fontId="2"/>
  </si>
  <si>
    <t>上野邸（川村）</t>
    <rPh sb="0" eb="2">
      <t>ウエノ</t>
    </rPh>
    <rPh sb="2" eb="3">
      <t>テイ</t>
    </rPh>
    <rPh sb="4" eb="6">
      <t>カ</t>
    </rPh>
    <phoneticPr fontId="2"/>
  </si>
  <si>
    <t>工事番号</t>
    <rPh sb="0" eb="2">
      <t>コウジ</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</si>
</sst>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176" formatCode="m/d;@"/>
    <numFmt numFmtId="177" formatCode="#;\-#;&quot;&quot;;@"/>
    <numFmt numFmtId="178" formatCode="&quot;¥&quot;#,##0;[Red]&quot;¥&quot;#,##0"/>
    <numFmt numFmtId="179" formatCode="&quot;¥&quot;#,##0_);[Red]\(&quot;¥&quot;#,##0\)"/>
  </numFmts>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5"/>
      <color theme="3"/>
      <name val="ＭＳ Ｐゴシック"/>
      <family val="2"/>
      <charset val="128"/>
      <scheme val="minor"/>
    </font>
    <font>
      <b/>
      <sz val="11"/>
      <color theme="3"/>
      <name val="ＭＳ Ｐゴシック"/>
      <family val="2"/>
      <charset val="128"/>
      <scheme val="minor"/>
    </font>
    <font>
      <sz val="11"/>
      <color theme="1"/>
      <name val="ＭＳ 明朝"/>
      <family val="1"/>
      <charset val="128"/>
    </font>
    <font>
      <sz val="24"/>
      <color theme="1"/>
      <name val="ＭＳ 明朝"/>
      <family val="1"/>
      <charset val="128"/>
    </font>
    <font>
      <b/>
      <sz val="18"/>
      <name val="ＭＳ 明朝"/>
      <family val="1"/>
      <charset val="128"/>
    </font>
    <font>
      <b/>
      <sz val="14"/>
      <color theme="1"/>
      <name val="ＭＳ 明朝"/>
      <family val="1"/>
      <charset val="128"/>
    </font>
    <font>
      <sz val="13"/>
      <color theme="1"/>
      <name val="ＭＳ 明朝"/>
      <family val="1"/>
      <charset val="128"/>
    </font>
    <font>
      <sz val="14"/>
      <color theme="1"/>
      <name val="ＭＳ 明朝"/>
      <family val="1"/>
      <charset val="128"/>
    </font>
    <font>
      <b/>
      <sz val="11"/>
      <color theme="1"/>
      <name val="ＭＳ 明朝"/>
      <family val="1"/>
      <charset val="128"/>
    </font>
    <font>
      <sz val="18"/>
      <color theme="1"/>
      <name val="ＭＳ 明朝"/>
      <family val="1"/>
      <charset val="128"/>
    </font>
    <font>
      <sz val="12"/>
      <color theme="1"/>
      <name val="ＭＳ 明朝"/>
      <family val="1"/>
      <charset val="128"/>
    </font>
    <font>
      <sz val="8"/>
      <color theme="1"/>
      <name val="ＭＳ 明朝"/>
      <family val="1"/>
      <charset val="128"/>
    </font>
    <font>
      <sz val="22"/>
      <color theme="1"/>
      <name val="ＭＳ 明朝"/>
      <family val="1"/>
      <charset val="128"/>
    </font>
    <font>
      <sz val="10"/>
      <color theme="1"/>
      <name val="ＭＳ 明朝"/>
      <family val="1"/>
      <charset val="128"/>
    </font>
    <font>
      <sz val="6"/>
      <color theme="1"/>
      <name val="ＭＳ 明朝"/>
      <family val="1"/>
      <charset val="128"/>
    </font>
    <font>
      <sz val="11"/>
      <color theme="0"/>
      <name val="ＭＳ 明朝"/>
      <family val="1"/>
      <charset val="128"/>
    </font>
    <font>
      <sz val="10"/>
      <color theme="3"/>
      <name val="ＭＳ 明朝"/>
      <family val="1"/>
      <charset val="128"/>
    </font>
    <font>
      <sz val="12"/>
      <color theme="3"/>
      <name val="ＭＳ 明朝"/>
      <family val="1"/>
      <charset val="128"/>
    </font>
    <font>
      <sz val="9"/>
      <color theme="1"/>
      <name val="ＭＳ 明朝"/>
      <family val="1"/>
      <charset val="128"/>
    </font>
    <font>
      <b/>
      <sz val="18"/>
      <color theme="1"/>
      <name val="ＭＳ 明朝"/>
      <family val="1"/>
      <charset val="128"/>
    </font>
    <font>
      <sz val="20"/>
      <color theme="1"/>
      <name val="ＭＳ 明朝"/>
      <family val="1"/>
      <charset val="128"/>
    </font>
    <font>
      <b/>
      <sz val="11"/>
      <color theme="0"/>
      <name val="ＭＳ 明朝"/>
      <family val="1"/>
      <charset val="128"/>
    </font>
    <font>
      <sz val="9"/>
      <color theme="3"/>
      <name val="ＭＳ 明朝"/>
      <family val="1"/>
      <charset val="128"/>
    </font>
    <font>
      <sz val="11"/>
      <color theme="3"/>
      <name val="ＭＳ 明朝"/>
      <family val="1"/>
      <charset val="128"/>
    </font>
    <font>
      <b/>
      <sz val="10"/>
      <color theme="0"/>
      <name val="ＭＳ 明朝"/>
      <family val="1"/>
      <charset val="128"/>
    </font>
    <font>
      <u/>
      <sz val="11"/>
      <color theme="10"/>
      <name val="ＭＳ Ｐゴシック"/>
      <family val="2"/>
      <charset val="128"/>
      <scheme val="minor"/>
    </font>
    <font>
      <u/>
      <sz val="11"/>
      <color theme="11"/>
      <name val="ＭＳ Ｐゴシック"/>
      <family val="2"/>
      <charset val="128"/>
      <scheme val="minor"/>
    </font>
    <font>
      <b/>
      <sz val="6"/>
      <color theme="1"/>
      <name val="ＭＳ 明朝"/>
      <family val="3"/>
      <charset val="128"/>
    </font>
    <font>
      <b/>
      <sz val="10"/>
      <name val="ＭＳ 明朝"/>
      <family val="1"/>
      <charset val="128"/>
    </font>
    <font>
      <b/>
      <sz val="11"/>
      <color theme="0" tint="-4.9989318521683403E-2"/>
      <name val="ＭＳ 明朝"/>
      <family val="1"/>
      <charset val="128"/>
    </font>
    <font>
      <sz val="12"/>
      <name val="ＭＳ 明朝"/>
      <family val="1"/>
      <charset val="128"/>
    </font>
    <font>
      <b/>
      <sz val="10"/>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9900"/>
        <bgColor indexed="64"/>
      </patternFill>
    </fill>
    <fill>
      <patternFill patternType="solid">
        <fgColor theme="5" tint="0.79998168889431442"/>
        <bgColor indexed="64"/>
      </patternFill>
    </fill>
    <fill>
      <patternFill patternType="solid">
        <fgColor rgb="FFFF6600"/>
        <bgColor indexed="64"/>
      </patternFill>
    </fill>
    <fill>
      <patternFill patternType="solid">
        <fgColor rgb="FFFF6600"/>
        <bgColor theme="0" tint="-0.14990691854609822"/>
      </patternFill>
    </fill>
  </fills>
  <borders count="156">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medium">
        <color theme="4" tint="0.39997558519241921"/>
      </bottom>
      <diagonal/>
    </border>
    <border>
      <left style="thin">
        <color theme="4" tint="0.59996337778862885"/>
      </left>
      <right/>
      <top/>
      <bottom/>
      <diagonal/>
    </border>
    <border>
      <left/>
      <right style="thin">
        <color theme="4" tint="0.59996337778862885"/>
      </right>
      <top/>
      <bottom/>
      <diagonal/>
    </border>
    <border>
      <left/>
      <right/>
      <top style="thick">
        <color rgb="FFFF9900"/>
      </top>
      <bottom/>
      <diagonal/>
    </border>
    <border>
      <left/>
      <right/>
      <top/>
      <bottom style="thick">
        <color rgb="FFFF9900"/>
      </bottom>
      <diagonal/>
    </border>
    <border>
      <left/>
      <right/>
      <top style="hair">
        <color theme="1"/>
      </top>
      <bottom style="hair">
        <color theme="1"/>
      </bottom>
      <diagonal/>
    </border>
    <border>
      <left style="hair">
        <color auto="1"/>
      </left>
      <right style="hair">
        <color auto="1"/>
      </right>
      <top style="hair">
        <color theme="1"/>
      </top>
      <bottom style="hair">
        <color theme="1"/>
      </bottom>
      <diagonal/>
    </border>
    <border>
      <left style="hair">
        <color auto="1"/>
      </left>
      <right/>
      <top style="hair">
        <color theme="1"/>
      </top>
      <bottom style="hair">
        <color theme="1"/>
      </bottom>
      <diagonal/>
    </border>
    <border>
      <left/>
      <right style="thick">
        <color rgb="FFFFCC00"/>
      </right>
      <top style="medium">
        <color rgb="FFFFCC00"/>
      </top>
      <bottom style="medium">
        <color rgb="FFFFCC00"/>
      </bottom>
      <diagonal/>
    </border>
    <border>
      <left/>
      <right/>
      <top/>
      <bottom style="thin">
        <color rgb="FFFF9900"/>
      </bottom>
      <diagonal/>
    </border>
    <border>
      <left/>
      <right/>
      <top style="medium">
        <color rgb="FFFFCC00"/>
      </top>
      <bottom style="medium">
        <color rgb="FFFFCC00"/>
      </bottom>
      <diagonal/>
    </border>
    <border>
      <left style="thin">
        <color rgb="FFFF9900"/>
      </left>
      <right/>
      <top style="thin">
        <color rgb="FFFF9900"/>
      </top>
      <bottom/>
      <diagonal/>
    </border>
    <border>
      <left/>
      <right/>
      <top style="thin">
        <color rgb="FFFF9900"/>
      </top>
      <bottom/>
      <diagonal/>
    </border>
    <border>
      <left/>
      <right/>
      <top style="thin">
        <color rgb="FFFF9900"/>
      </top>
      <bottom style="thin">
        <color auto="1"/>
      </bottom>
      <diagonal/>
    </border>
    <border>
      <left/>
      <right style="thin">
        <color auto="1"/>
      </right>
      <top style="thin">
        <color rgb="FFFF9900"/>
      </top>
      <bottom style="thin">
        <color auto="1"/>
      </bottom>
      <diagonal/>
    </border>
    <border>
      <left style="thin">
        <color auto="1"/>
      </left>
      <right/>
      <top style="thin">
        <color rgb="FFFF9900"/>
      </top>
      <bottom style="thin">
        <color auto="1"/>
      </bottom>
      <diagonal/>
    </border>
    <border>
      <left/>
      <right style="thin">
        <color rgb="FFFF9900"/>
      </right>
      <top style="thin">
        <color rgb="FFFF9900"/>
      </top>
      <bottom style="thin">
        <color auto="1"/>
      </bottom>
      <diagonal/>
    </border>
    <border>
      <left style="thin">
        <color rgb="FFFF9900"/>
      </left>
      <right/>
      <top/>
      <bottom/>
      <diagonal/>
    </border>
    <border>
      <left/>
      <right style="thin">
        <color rgb="FFFF9900"/>
      </right>
      <top/>
      <bottom/>
      <diagonal/>
    </border>
    <border>
      <left style="thin">
        <color rgb="FFFF9900"/>
      </left>
      <right/>
      <top/>
      <bottom style="thin">
        <color rgb="FFFF9900"/>
      </bottom>
      <diagonal/>
    </border>
    <border>
      <left/>
      <right style="thin">
        <color auto="1"/>
      </right>
      <top/>
      <bottom style="thin">
        <color rgb="FFFF9900"/>
      </bottom>
      <diagonal/>
    </border>
    <border>
      <left style="thin">
        <color auto="1"/>
      </left>
      <right/>
      <top/>
      <bottom style="thin">
        <color rgb="FFFF9900"/>
      </bottom>
      <diagonal/>
    </border>
    <border>
      <left/>
      <right style="thin">
        <color rgb="FFFF9900"/>
      </right>
      <top/>
      <bottom style="thin">
        <color rgb="FFFF9900"/>
      </bottom>
      <diagonal/>
    </border>
    <border>
      <left/>
      <right style="thin">
        <color rgb="FFFF9900"/>
      </right>
      <top style="thin">
        <color rgb="FFFF9900"/>
      </top>
      <bottom/>
      <diagonal/>
    </border>
    <border>
      <left style="thin">
        <color auto="1"/>
      </left>
      <right/>
      <top/>
      <bottom style="thick">
        <color rgb="FFFF9900"/>
      </bottom>
      <diagonal/>
    </border>
    <border>
      <left/>
      <right style="thin">
        <color auto="1"/>
      </right>
      <top/>
      <bottom style="thick">
        <color rgb="FFFF9900"/>
      </bottom>
      <diagonal/>
    </border>
    <border>
      <left/>
      <right style="hair">
        <color rgb="FFFFCC00"/>
      </right>
      <top style="hair">
        <color theme="1"/>
      </top>
      <bottom style="hair">
        <color theme="1"/>
      </bottom>
      <diagonal/>
    </border>
    <border>
      <left/>
      <right style="hair">
        <color auto="1"/>
      </right>
      <top style="hair">
        <color theme="1"/>
      </top>
      <bottom style="hair">
        <color theme="1"/>
      </bottom>
      <diagonal/>
    </border>
    <border>
      <left/>
      <right style="thin">
        <color rgb="FFFFCC00"/>
      </right>
      <top/>
      <bottom style="medium">
        <color theme="4" tint="0.39997558519241921"/>
      </bottom>
      <diagonal/>
    </border>
    <border>
      <left/>
      <right style="thin">
        <color rgb="FFFFCC00"/>
      </right>
      <top/>
      <bottom/>
      <diagonal/>
    </border>
    <border>
      <left style="thin">
        <color theme="4" tint="0.59996337778862885"/>
      </left>
      <right style="thin">
        <color rgb="FFFFCC00"/>
      </right>
      <top/>
      <bottom/>
      <diagonal/>
    </border>
    <border>
      <left style="thin">
        <color theme="4" tint="0.59996337778862885"/>
      </left>
      <right style="thin">
        <color theme="4" tint="0.59996337778862885"/>
      </right>
      <top/>
      <bottom/>
      <diagonal/>
    </border>
    <border>
      <left style="thin">
        <color theme="4" tint="0.59996337778862885"/>
      </left>
      <right style="double">
        <color rgb="FFFFCC00"/>
      </right>
      <top/>
      <bottom/>
      <diagonal/>
    </border>
    <border>
      <left style="double">
        <color rgb="FFFFCC00"/>
      </left>
      <right/>
      <top/>
      <bottom/>
      <diagonal/>
    </border>
    <border>
      <left/>
      <right style="thin">
        <color rgb="FFFFCC00"/>
      </right>
      <top style="medium">
        <color rgb="FFFFCC00"/>
      </top>
      <bottom style="medium">
        <color rgb="FFFFCC00"/>
      </bottom>
      <diagonal/>
    </border>
    <border>
      <left/>
      <right style="thin">
        <color theme="4" tint="0.59996337778862885"/>
      </right>
      <top style="medium">
        <color rgb="FFFFCC00"/>
      </top>
      <bottom style="medium">
        <color rgb="FFFFCC00"/>
      </bottom>
      <diagonal/>
    </border>
    <border>
      <left style="thin">
        <color theme="4" tint="0.59996337778862885"/>
      </left>
      <right style="thin">
        <color rgb="FFFFCC00"/>
      </right>
      <top style="medium">
        <color rgb="FFFFCC00"/>
      </top>
      <bottom style="medium">
        <color rgb="FFFFCC00"/>
      </bottom>
      <diagonal/>
    </border>
    <border>
      <left style="thin">
        <color theme="4" tint="0.59996337778862885"/>
      </left>
      <right style="thin">
        <color theme="4" tint="0.59996337778862885"/>
      </right>
      <top style="medium">
        <color rgb="FFFFCC00"/>
      </top>
      <bottom style="medium">
        <color rgb="FFFFCC00"/>
      </bottom>
      <diagonal/>
    </border>
    <border>
      <left style="thin">
        <color theme="4" tint="0.59996337778862885"/>
      </left>
      <right style="double">
        <color rgb="FFFFCC00"/>
      </right>
      <top style="medium">
        <color rgb="FFFFCC00"/>
      </top>
      <bottom style="medium">
        <color rgb="FFFFCC00"/>
      </bottom>
      <diagonal/>
    </border>
    <border>
      <left style="double">
        <color rgb="FFFFCC00"/>
      </left>
      <right/>
      <top style="medium">
        <color rgb="FFFFCC00"/>
      </top>
      <bottom style="medium">
        <color rgb="FFFFCC00"/>
      </bottom>
      <diagonal/>
    </border>
    <border>
      <left style="thin">
        <color theme="4" tint="0.59996337778862885"/>
      </left>
      <right/>
      <top style="medium">
        <color rgb="FFFFCC00"/>
      </top>
      <bottom style="medium">
        <color rgb="FFFFCC00"/>
      </bottom>
      <diagonal/>
    </border>
    <border>
      <left/>
      <right/>
      <top style="double">
        <color rgb="FFFFCC00"/>
      </top>
      <bottom/>
      <diagonal/>
    </border>
    <border>
      <left/>
      <right style="double">
        <color rgb="FFFFCC00"/>
      </right>
      <top style="double">
        <color rgb="FFFFCC00"/>
      </top>
      <bottom/>
      <diagonal/>
    </border>
    <border>
      <left style="double">
        <color rgb="FFFFCC00"/>
      </left>
      <right/>
      <top style="double">
        <color rgb="FFFFCC00"/>
      </top>
      <bottom/>
      <diagonal/>
    </border>
    <border>
      <left/>
      <right/>
      <top/>
      <bottom style="medium">
        <color rgb="FFFFCC00"/>
      </bottom>
      <diagonal/>
    </border>
    <border>
      <left style="thin">
        <color theme="4" tint="0.59996337778862885"/>
      </left>
      <right/>
      <top/>
      <bottom style="medium">
        <color rgb="FFFFCC00"/>
      </bottom>
      <diagonal/>
    </border>
    <border>
      <left/>
      <right style="double">
        <color rgb="FFFFCC00"/>
      </right>
      <top/>
      <bottom style="medium">
        <color rgb="FFFFCC00"/>
      </bottom>
      <diagonal/>
    </border>
    <border>
      <left style="double">
        <color rgb="FFFFCC00"/>
      </left>
      <right/>
      <top/>
      <bottom style="medium">
        <color rgb="FFFFCC00"/>
      </bottom>
      <diagonal/>
    </border>
    <border>
      <left/>
      <right/>
      <top style="hair">
        <color theme="1"/>
      </top>
      <bottom style="thick">
        <color rgb="FFFF9900"/>
      </bottom>
      <diagonal/>
    </border>
    <border>
      <left/>
      <right style="hair">
        <color rgb="FFFFCC00"/>
      </right>
      <top style="hair">
        <color theme="1"/>
      </top>
      <bottom style="thick">
        <color rgb="FFFF9900"/>
      </bottom>
      <diagonal/>
    </border>
    <border>
      <left/>
      <right style="hair">
        <color auto="1"/>
      </right>
      <top style="hair">
        <color theme="1"/>
      </top>
      <bottom style="thick">
        <color rgb="FFFF9900"/>
      </bottom>
      <diagonal/>
    </border>
    <border>
      <left style="hair">
        <color auto="1"/>
      </left>
      <right style="hair">
        <color auto="1"/>
      </right>
      <top style="hair">
        <color theme="1"/>
      </top>
      <bottom style="thick">
        <color rgb="FFFF9900"/>
      </bottom>
      <diagonal/>
    </border>
    <border>
      <left style="hair">
        <color auto="1"/>
      </left>
      <right/>
      <top style="hair">
        <color theme="1"/>
      </top>
      <bottom style="thick">
        <color rgb="FFFF9900"/>
      </bottom>
      <diagonal/>
    </border>
    <border>
      <left/>
      <right style="thin">
        <color rgb="FFFFCC00"/>
      </right>
      <top style="double">
        <color rgb="FFFFCC00"/>
      </top>
      <bottom/>
      <diagonal/>
    </border>
    <border>
      <left/>
      <right style="thin">
        <color rgb="FFFFCC00"/>
      </right>
      <top/>
      <bottom style="medium">
        <color rgb="FFFFCC00"/>
      </bottom>
      <diagonal/>
    </border>
    <border>
      <left style="thin">
        <color rgb="FFFFCC00"/>
      </left>
      <right/>
      <top/>
      <bottom style="medium">
        <color rgb="FFFFCC00"/>
      </bottom>
      <diagonal/>
    </border>
    <border>
      <left/>
      <right style="thick">
        <color rgb="FFFFCC00"/>
      </right>
      <top/>
      <bottom/>
      <diagonal/>
    </border>
    <border>
      <left/>
      <right style="thick">
        <color rgb="FFFFCC00"/>
      </right>
      <top style="double">
        <color rgb="FFFFCC00"/>
      </top>
      <bottom/>
      <diagonal/>
    </border>
    <border>
      <left/>
      <right style="thick">
        <color rgb="FFFFCC00"/>
      </right>
      <top/>
      <bottom style="medium">
        <color rgb="FFFFCC00"/>
      </bottom>
      <diagonal/>
    </border>
    <border>
      <left/>
      <right style="thin">
        <color theme="4" tint="0.59996337778862885"/>
      </right>
      <top/>
      <bottom style="medium">
        <color rgb="FFFFCC00"/>
      </bottom>
      <diagonal/>
    </border>
    <border>
      <left style="thin">
        <color theme="4" tint="0.59996337778862885"/>
      </left>
      <right style="thin">
        <color theme="4" tint="0.59996337778862885"/>
      </right>
      <top/>
      <bottom style="medium">
        <color rgb="FFFFCC00"/>
      </bottom>
      <diagonal/>
    </border>
    <border>
      <left style="thin">
        <color theme="4" tint="0.59996337778862885"/>
      </left>
      <right style="thin">
        <color rgb="FFFFCC00"/>
      </right>
      <top/>
      <bottom style="medium">
        <color rgb="FFFFCC00"/>
      </bottom>
      <diagonal/>
    </border>
    <border>
      <left style="thin">
        <color theme="4" tint="0.59996337778862885"/>
      </left>
      <right style="double">
        <color rgb="FFFFCC00"/>
      </right>
      <top/>
      <bottom style="medium">
        <color rgb="FFFFCC00"/>
      </bottom>
      <diagonal/>
    </border>
    <border>
      <left/>
      <right/>
      <top/>
      <bottom style="hair">
        <color theme="1"/>
      </bottom>
      <diagonal/>
    </border>
    <border>
      <left/>
      <right style="hair">
        <color rgb="FFFFCC00"/>
      </right>
      <top/>
      <bottom style="hair">
        <color theme="1"/>
      </bottom>
      <diagonal/>
    </border>
    <border>
      <left/>
      <right style="hair">
        <color auto="1"/>
      </right>
      <top/>
      <bottom style="hair">
        <color theme="1"/>
      </bottom>
      <diagonal/>
    </border>
    <border>
      <left style="hair">
        <color auto="1"/>
      </left>
      <right style="hair">
        <color auto="1"/>
      </right>
      <top/>
      <bottom style="hair">
        <color theme="1"/>
      </bottom>
      <diagonal/>
    </border>
    <border>
      <left style="hair">
        <color auto="1"/>
      </left>
      <right/>
      <top/>
      <bottom style="hair">
        <color theme="1"/>
      </bottom>
      <diagonal/>
    </border>
    <border>
      <left style="thick">
        <color rgb="FFFF6600"/>
      </left>
      <right/>
      <top style="thick">
        <color rgb="FFFF6600"/>
      </top>
      <bottom style="thick">
        <color rgb="FFFF6600"/>
      </bottom>
      <diagonal/>
    </border>
    <border>
      <left/>
      <right/>
      <top style="thick">
        <color rgb="FFFF6600"/>
      </top>
      <bottom style="thick">
        <color rgb="FFFF6600"/>
      </bottom>
      <diagonal/>
    </border>
    <border>
      <left/>
      <right style="thick">
        <color rgb="FFFF6600"/>
      </right>
      <top style="thick">
        <color rgb="FFFF6600"/>
      </top>
      <bottom style="thick">
        <color rgb="FFFF6600"/>
      </bottom>
      <diagonal/>
    </border>
    <border>
      <left/>
      <right style="thick">
        <color rgb="FFFFCC00"/>
      </right>
      <top style="thick">
        <color rgb="FFFF6600"/>
      </top>
      <bottom style="thick">
        <color rgb="FFFF6600"/>
      </bottom>
      <diagonal/>
    </border>
    <border>
      <left/>
      <right style="hair">
        <color rgb="FFFFCC00"/>
      </right>
      <top style="thick">
        <color rgb="FFFF6600"/>
      </top>
      <bottom style="thick">
        <color rgb="FFFF6600"/>
      </bottom>
      <diagonal/>
    </border>
    <border>
      <left/>
      <right style="hair">
        <color auto="1"/>
      </right>
      <top style="thick">
        <color rgb="FFFF6600"/>
      </top>
      <bottom style="thick">
        <color rgb="FFFF6600"/>
      </bottom>
      <diagonal/>
    </border>
    <border>
      <left style="hair">
        <color auto="1"/>
      </left>
      <right style="hair">
        <color auto="1"/>
      </right>
      <top style="thick">
        <color rgb="FFFF6600"/>
      </top>
      <bottom style="thick">
        <color rgb="FFFF6600"/>
      </bottom>
      <diagonal/>
    </border>
    <border>
      <left style="hair">
        <color auto="1"/>
      </left>
      <right style="hair">
        <color rgb="FFFFCC00"/>
      </right>
      <top style="thick">
        <color rgb="FFFF6600"/>
      </top>
      <bottom style="thick">
        <color rgb="FFFF6600"/>
      </bottom>
      <diagonal/>
    </border>
    <border>
      <left/>
      <right style="thin">
        <color rgb="FFFFCC00"/>
      </right>
      <top style="thick">
        <color rgb="FFFF6600"/>
      </top>
      <bottom style="thick">
        <color rgb="FFFF6600"/>
      </bottom>
      <diagonal/>
    </border>
    <border>
      <left/>
      <right style="thin">
        <color theme="4" tint="0.59996337778862885"/>
      </right>
      <top style="thick">
        <color rgb="FFFF6600"/>
      </top>
      <bottom style="thick">
        <color rgb="FFFF6600"/>
      </bottom>
      <diagonal/>
    </border>
    <border>
      <left style="thin">
        <color theme="4" tint="0.59996337778862885"/>
      </left>
      <right style="thin">
        <color rgb="FFFFCC00"/>
      </right>
      <top style="thick">
        <color rgb="FFFF6600"/>
      </top>
      <bottom style="thick">
        <color rgb="FFFF6600"/>
      </bottom>
      <diagonal/>
    </border>
    <border>
      <left style="thin">
        <color theme="4" tint="0.59996337778862885"/>
      </left>
      <right style="thin">
        <color theme="4" tint="0.59996337778862885"/>
      </right>
      <top style="thick">
        <color rgb="FFFF6600"/>
      </top>
      <bottom style="thick">
        <color rgb="FFFF6600"/>
      </bottom>
      <diagonal/>
    </border>
    <border>
      <left style="thin">
        <color theme="4" tint="0.59996337778862885"/>
      </left>
      <right style="double">
        <color rgb="FFFFCC00"/>
      </right>
      <top style="thick">
        <color rgb="FFFF6600"/>
      </top>
      <bottom style="thick">
        <color rgb="FFFF6600"/>
      </bottom>
      <diagonal/>
    </border>
    <border>
      <left style="double">
        <color rgb="FFFFCC00"/>
      </left>
      <right/>
      <top style="thick">
        <color rgb="FFFF6600"/>
      </top>
      <bottom style="thick">
        <color rgb="FFFF6600"/>
      </bottom>
      <diagonal/>
    </border>
    <border>
      <left style="thin">
        <color theme="4" tint="0.59996337778862885"/>
      </left>
      <right style="thick">
        <color rgb="FFFF6600"/>
      </right>
      <top style="thick">
        <color rgb="FFFF6600"/>
      </top>
      <bottom style="thick">
        <color rgb="FFFF6600"/>
      </bottom>
      <diagonal/>
    </border>
    <border>
      <left style="hair">
        <color auto="1"/>
      </left>
      <right style="thin">
        <color rgb="FFFFCC00"/>
      </right>
      <top style="thick">
        <color rgb="FFFF6600"/>
      </top>
      <bottom style="thick">
        <color rgb="FFFF66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auto="1"/>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double">
        <color theme="1"/>
      </left>
      <right style="thin">
        <color theme="1"/>
      </right>
      <top style="thin">
        <color theme="1"/>
      </top>
      <bottom style="thin">
        <color theme="1"/>
      </bottom>
      <diagonal/>
    </border>
    <border>
      <left style="double">
        <color theme="1"/>
      </left>
      <right style="thin">
        <color theme="1"/>
      </right>
      <top style="thin">
        <color theme="1"/>
      </top>
      <bottom/>
      <diagonal/>
    </border>
    <border>
      <left style="double">
        <color theme="1"/>
      </left>
      <right style="thin">
        <color auto="1"/>
      </right>
      <top style="thick">
        <color auto="1"/>
      </top>
      <bottom style="thin">
        <color auto="1"/>
      </bottom>
      <diagonal/>
    </border>
    <border>
      <left style="double">
        <color theme="1"/>
      </left>
      <right style="thin">
        <color auto="1"/>
      </right>
      <top style="thin">
        <color auto="1"/>
      </top>
      <bottom style="thin">
        <color auto="1"/>
      </bottom>
      <diagonal/>
    </border>
    <border>
      <left/>
      <right style="thin">
        <color auto="1"/>
      </right>
      <top style="thin">
        <color theme="1"/>
      </top>
      <bottom/>
      <diagonal/>
    </border>
    <border>
      <left style="thin">
        <color auto="1"/>
      </left>
      <right/>
      <top style="thin">
        <color theme="1"/>
      </top>
      <bottom/>
      <diagonal/>
    </border>
    <border>
      <left style="thin">
        <color theme="1"/>
      </left>
      <right/>
      <top/>
      <bottom/>
      <diagonal/>
    </border>
    <border>
      <left/>
      <right style="thin">
        <color theme="1"/>
      </right>
      <top/>
      <bottom/>
      <diagonal/>
    </border>
    <border>
      <left style="thin">
        <color auto="1"/>
      </left>
      <right style="thin">
        <color auto="1"/>
      </right>
      <top style="thin">
        <color auto="1"/>
      </top>
      <bottom style="thin">
        <color theme="1"/>
      </bottom>
      <diagonal/>
    </border>
    <border>
      <left/>
      <right style="thin">
        <color auto="1"/>
      </right>
      <top/>
      <bottom style="thin">
        <color theme="1"/>
      </bottom>
      <diagonal/>
    </border>
    <border>
      <left style="thin">
        <color auto="1"/>
      </left>
      <right/>
      <top/>
      <bottom style="thin">
        <color theme="1"/>
      </bottom>
      <diagonal/>
    </border>
    <border>
      <left style="thin">
        <color theme="1"/>
      </left>
      <right style="thin">
        <color theme="1"/>
      </right>
      <top style="thin">
        <color theme="1"/>
      </top>
      <bottom style="hair">
        <color theme="1"/>
      </bottom>
      <diagonal/>
    </border>
    <border>
      <left style="thin">
        <color auto="1"/>
      </left>
      <right style="thin">
        <color theme="1"/>
      </right>
      <top style="thick">
        <color auto="1"/>
      </top>
      <bottom style="thin">
        <color auto="1"/>
      </bottom>
      <diagonal/>
    </border>
    <border>
      <left style="thin">
        <color auto="1"/>
      </left>
      <right style="thin">
        <color theme="1"/>
      </right>
      <top style="thin">
        <color auto="1"/>
      </top>
      <bottom style="thin">
        <color auto="1"/>
      </bottom>
      <diagonal/>
    </border>
    <border diagonalUp="1">
      <left style="thin">
        <color auto="1"/>
      </left>
      <right style="thin">
        <color auto="1"/>
      </right>
      <top style="thick">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rgb="FFFFCC00"/>
      </left>
      <right/>
      <top style="thick">
        <color rgb="FFFF6600"/>
      </top>
      <bottom/>
      <diagonal/>
    </border>
    <border>
      <left/>
      <right/>
      <top style="thick">
        <color rgb="FFFF6600"/>
      </top>
      <bottom/>
      <diagonal/>
    </border>
    <border>
      <left/>
      <right style="double">
        <color rgb="FFFFCC00"/>
      </right>
      <top style="thick">
        <color rgb="FFFF6600"/>
      </top>
      <bottom/>
      <diagonal/>
    </border>
    <border>
      <left style="thin">
        <color rgb="FFFFCC00"/>
      </left>
      <right/>
      <top/>
      <bottom/>
      <diagonal/>
    </border>
    <border>
      <left/>
      <right style="double">
        <color rgb="FFFFCC00"/>
      </right>
      <top/>
      <bottom/>
      <diagonal/>
    </border>
    <border>
      <left style="thin">
        <color rgb="FFFFCC00"/>
      </left>
      <right/>
      <top style="thin">
        <color rgb="FFFFCC00"/>
      </top>
      <bottom style="thin">
        <color rgb="FFFFCC00"/>
      </bottom>
      <diagonal/>
    </border>
    <border>
      <left/>
      <right/>
      <top style="thin">
        <color rgb="FFFFCC00"/>
      </top>
      <bottom style="thin">
        <color rgb="FFFFCC00"/>
      </bottom>
      <diagonal/>
    </border>
    <border>
      <left/>
      <right style="double">
        <color rgb="FFFFCC00"/>
      </right>
      <top style="thin">
        <color rgb="FFFFCC00"/>
      </top>
      <bottom style="thin">
        <color rgb="FFFFCC00"/>
      </bottom>
      <diagonal/>
    </border>
    <border>
      <left/>
      <right style="thin">
        <color rgb="FFFFCC00"/>
      </right>
      <top style="thick">
        <color rgb="FFFF6600"/>
      </top>
      <bottom/>
      <diagonal/>
    </border>
    <border>
      <left style="thin">
        <color auto="1"/>
      </left>
      <right style="thin">
        <color theme="1"/>
      </right>
      <top style="double">
        <color auto="1"/>
      </top>
      <bottom style="thin">
        <color auto="1"/>
      </bottom>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style="thin">
        <color theme="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diagonalUp="1">
      <left style="thin">
        <color auto="1"/>
      </left>
      <right style="thin">
        <color auto="1"/>
      </right>
      <top style="double">
        <color auto="1"/>
      </top>
      <bottom style="thin">
        <color auto="1"/>
      </bottom>
      <diagonal style="thin">
        <color auto="1"/>
      </diagonal>
    </border>
    <border>
      <left style="thin">
        <color auto="1"/>
      </left>
      <right/>
      <top style="double">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s>
  <cellStyleXfs count="49">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10" applyNumberFormat="0" applyFill="0" applyAlignment="0" applyProtection="0">
      <alignment vertical="center"/>
    </xf>
    <xf numFmtId="0" fontId="4"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cellStyleXfs>
  <cellXfs count="465">
    <xf numFmtId="0" fontId="0" fillId="0" borderId="0" xfId="0">
      <alignment vertical="center"/>
    </xf>
    <xf numFmtId="0" fontId="5" fillId="0" borderId="4"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0" xfId="0" applyFont="1">
      <alignment vertical="center"/>
    </xf>
    <xf numFmtId="0" fontId="5" fillId="0" borderId="6" xfId="0" applyFont="1" applyBorder="1">
      <alignment vertical="center"/>
    </xf>
    <xf numFmtId="0" fontId="6" fillId="0" borderId="0" xfId="0" applyFont="1">
      <alignment vertical="center"/>
    </xf>
    <xf numFmtId="0" fontId="8" fillId="0" borderId="0" xfId="0" applyFont="1" applyAlignment="1"/>
    <xf numFmtId="0" fontId="9" fillId="0" borderId="0" xfId="0" applyFont="1" applyAlignment="1"/>
    <xf numFmtId="0" fontId="10" fillId="0" borderId="0" xfId="0" applyFont="1" applyAlignment="1"/>
    <xf numFmtId="0" fontId="5" fillId="0" borderId="7" xfId="0" applyFont="1" applyBorder="1">
      <alignment vertical="center"/>
    </xf>
    <xf numFmtId="0" fontId="6" fillId="0" borderId="6" xfId="0" applyFont="1" applyBorder="1">
      <alignment vertical="center"/>
    </xf>
    <xf numFmtId="0" fontId="11" fillId="0" borderId="0" xfId="0" applyFont="1">
      <alignment vertical="center"/>
    </xf>
    <xf numFmtId="0" fontId="14" fillId="0" borderId="0" xfId="0" applyFont="1">
      <alignment vertical="center"/>
    </xf>
    <xf numFmtId="0" fontId="17" fillId="0" borderId="0" xfId="0" applyFont="1">
      <alignment vertical="center"/>
    </xf>
    <xf numFmtId="0" fontId="16" fillId="0" borderId="0" xfId="0" applyFont="1">
      <alignment vertical="center"/>
    </xf>
    <xf numFmtId="0" fontId="5" fillId="2" borderId="6" xfId="0" applyFont="1" applyFill="1" applyBorder="1">
      <alignment vertical="center"/>
    </xf>
    <xf numFmtId="0" fontId="5" fillId="0" borderId="0" xfId="0" applyFont="1" applyAlignment="1">
      <alignment horizontal="center" vertical="center"/>
    </xf>
    <xf numFmtId="38" fontId="10" fillId="0" borderId="0" xfId="1" applyFont="1" applyBorder="1" applyAlignment="1">
      <alignment horizontal="right" vertical="center" indent="1"/>
    </xf>
    <xf numFmtId="0" fontId="5" fillId="0" borderId="7" xfId="0" applyFont="1" applyBorder="1" applyAlignment="1">
      <alignment horizontal="center" vertical="center"/>
    </xf>
    <xf numFmtId="38" fontId="5" fillId="0" borderId="0" xfId="1" applyFont="1" applyBorder="1" applyAlignment="1">
      <alignment horizontal="center"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22" fillId="0" borderId="0" xfId="0" applyFont="1">
      <alignment vertical="center"/>
    </xf>
    <xf numFmtId="0" fontId="23" fillId="0" borderId="0" xfId="0" applyFont="1">
      <alignment vertical="center"/>
    </xf>
    <xf numFmtId="0" fontId="10" fillId="0" borderId="0" xfId="0" applyFont="1">
      <alignment vertical="center"/>
    </xf>
    <xf numFmtId="6" fontId="5" fillId="0" borderId="0" xfId="0" applyNumberFormat="1" applyFont="1">
      <alignment vertical="center"/>
    </xf>
    <xf numFmtId="0" fontId="21" fillId="0" borderId="0" xfId="0" applyFont="1">
      <alignment vertical="center"/>
    </xf>
    <xf numFmtId="0" fontId="5" fillId="0" borderId="0" xfId="0" applyFont="1" applyAlignment="1">
      <alignment horizontal="left" vertical="center" indent="1"/>
    </xf>
    <xf numFmtId="0" fontId="16" fillId="0" borderId="0" xfId="0" applyFont="1" applyAlignment="1">
      <alignment horizontal="distributed" vertical="center"/>
    </xf>
    <xf numFmtId="0" fontId="16" fillId="0" borderId="0" xfId="0" applyFont="1" applyAlignment="1">
      <alignment horizontal="center" vertical="center"/>
    </xf>
    <xf numFmtId="0" fontId="5" fillId="0" borderId="0" xfId="0" applyFont="1" applyProtection="1">
      <alignment vertical="center"/>
      <protection locked="0"/>
    </xf>
    <xf numFmtId="0" fontId="5" fillId="0" borderId="0" xfId="0" applyFont="1" applyAlignment="1">
      <alignment vertical="center" textRotation="255"/>
    </xf>
    <xf numFmtId="0" fontId="5" fillId="0" borderId="3" xfId="0" applyFont="1" applyBorder="1">
      <alignment vertical="center"/>
    </xf>
    <xf numFmtId="0" fontId="5" fillId="0" borderId="0" xfId="0" applyFont="1" applyAlignment="1">
      <alignment horizontal="left" vertical="center"/>
    </xf>
    <xf numFmtId="38" fontId="5" fillId="0" borderId="0" xfId="0" applyNumberFormat="1" applyFont="1">
      <alignment vertical="center"/>
    </xf>
    <xf numFmtId="0" fontId="10" fillId="0" borderId="16" xfId="0" applyFont="1" applyBorder="1">
      <alignment vertical="center"/>
    </xf>
    <xf numFmtId="0" fontId="5" fillId="0" borderId="20" xfId="0" applyFont="1" applyBorder="1">
      <alignment vertical="center"/>
    </xf>
    <xf numFmtId="0" fontId="5" fillId="0" borderId="20" xfId="0" applyFont="1" applyBorder="1" applyProtection="1">
      <alignment vertical="center"/>
      <protection locked="0"/>
    </xf>
    <xf numFmtId="6" fontId="14" fillId="0" borderId="35" xfId="2" applyFont="1" applyBorder="1" applyAlignment="1">
      <alignment vertical="center"/>
    </xf>
    <xf numFmtId="6" fontId="15" fillId="0" borderId="15" xfId="2" applyFont="1" applyBorder="1" applyAlignment="1">
      <alignment vertical="center"/>
    </xf>
    <xf numFmtId="6" fontId="14" fillId="0" borderId="15" xfId="2" applyFont="1" applyBorder="1" applyAlignment="1">
      <alignment vertical="center"/>
    </xf>
    <xf numFmtId="0" fontId="5" fillId="0" borderId="15" xfId="0" applyFont="1" applyBorder="1">
      <alignment vertical="center"/>
    </xf>
    <xf numFmtId="0" fontId="14" fillId="0" borderId="15" xfId="0" applyFont="1" applyBorder="1">
      <alignment vertical="center"/>
    </xf>
    <xf numFmtId="0" fontId="12" fillId="0" borderId="15" xfId="0" applyFont="1" applyBorder="1">
      <alignment vertical="center"/>
    </xf>
    <xf numFmtId="0" fontId="14" fillId="0" borderId="36" xfId="0" applyFont="1" applyBorder="1">
      <alignment vertical="center"/>
    </xf>
    <xf numFmtId="0" fontId="5" fillId="0" borderId="23" xfId="0" applyFont="1" applyBorder="1">
      <alignment vertical="center"/>
    </xf>
    <xf numFmtId="0" fontId="5" fillId="0" borderId="29" xfId="0" applyFont="1" applyBorder="1">
      <alignment vertical="center"/>
    </xf>
    <xf numFmtId="0" fontId="5" fillId="0" borderId="28" xfId="0" applyFont="1" applyBorder="1">
      <alignment vertical="center"/>
    </xf>
    <xf numFmtId="0" fontId="5" fillId="0" borderId="30" xfId="0" applyFont="1" applyBorder="1">
      <alignment vertical="center"/>
    </xf>
    <xf numFmtId="0" fontId="5" fillId="0" borderId="20" xfId="0" applyFont="1" applyBorder="1" applyAlignment="1">
      <alignment vertical="center" textRotation="255"/>
    </xf>
    <xf numFmtId="0" fontId="5" fillId="0" borderId="32" xfId="0" applyFont="1" applyBorder="1">
      <alignment vertical="center"/>
    </xf>
    <xf numFmtId="0" fontId="5" fillId="0" borderId="31" xfId="0" applyFont="1" applyBorder="1">
      <alignment vertical="center"/>
    </xf>
    <xf numFmtId="0" fontId="5" fillId="0" borderId="33" xfId="0" applyFont="1" applyBorder="1">
      <alignment vertical="center"/>
    </xf>
    <xf numFmtId="38" fontId="26" fillId="4" borderId="52" xfId="4" applyNumberFormat="1" applyFont="1" applyFill="1" applyBorder="1" applyAlignment="1" applyProtection="1">
      <alignment vertical="center"/>
    </xf>
    <xf numFmtId="38" fontId="26" fillId="4" borderId="55" xfId="4" applyNumberFormat="1" applyFont="1" applyFill="1" applyBorder="1" applyAlignment="1" applyProtection="1">
      <alignment vertical="center"/>
    </xf>
    <xf numFmtId="0" fontId="14" fillId="0" borderId="59" xfId="0" applyFont="1" applyBorder="1">
      <alignment vertical="center"/>
    </xf>
    <xf numFmtId="0" fontId="10" fillId="0" borderId="59" xfId="0" applyFont="1" applyBorder="1">
      <alignment vertical="center"/>
    </xf>
    <xf numFmtId="0" fontId="10" fillId="0" borderId="74" xfId="0" applyFont="1" applyBorder="1">
      <alignment vertical="center"/>
    </xf>
    <xf numFmtId="0" fontId="24" fillId="6" borderId="103" xfId="0" applyFont="1" applyFill="1" applyBorder="1">
      <alignment vertical="center"/>
    </xf>
    <xf numFmtId="0" fontId="24" fillId="6" borderId="119" xfId="0" applyFont="1" applyFill="1" applyBorder="1">
      <alignment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25" xfId="0" applyFont="1" applyBorder="1" applyAlignment="1">
      <alignment horizontal="center" vertical="center"/>
    </xf>
    <xf numFmtId="38" fontId="5" fillId="0" borderId="126" xfId="1" applyFont="1" applyBorder="1" applyAlignment="1">
      <alignment horizontal="center" vertical="center"/>
    </xf>
    <xf numFmtId="0" fontId="5" fillId="0" borderId="126" xfId="0" applyFont="1" applyBorder="1" applyAlignment="1">
      <alignment horizontal="center" vertical="center"/>
    </xf>
    <xf numFmtId="0" fontId="5" fillId="0" borderId="106" xfId="0" applyFont="1" applyBorder="1" applyAlignment="1">
      <alignment horizontal="center" vertical="center"/>
    </xf>
    <xf numFmtId="0" fontId="5" fillId="0" borderId="110" xfId="0" applyFont="1" applyBorder="1" applyAlignment="1">
      <alignment horizontal="center" vertical="center"/>
    </xf>
    <xf numFmtId="38" fontId="5" fillId="0" borderId="110" xfId="1" applyFont="1" applyBorder="1" applyAlignment="1">
      <alignment horizontal="center" vertical="center"/>
    </xf>
    <xf numFmtId="38" fontId="5" fillId="0" borderId="128" xfId="1" applyFont="1" applyBorder="1" applyAlignment="1">
      <alignment horizontal="center" vertical="center"/>
    </xf>
    <xf numFmtId="38" fontId="5" fillId="0" borderId="129" xfId="1" applyFont="1" applyBorder="1" applyAlignment="1">
      <alignment horizontal="center" vertical="center"/>
    </xf>
    <xf numFmtId="0" fontId="5" fillId="0" borderId="128" xfId="0" applyFont="1" applyBorder="1" applyAlignment="1">
      <alignment horizontal="center" vertical="center"/>
    </xf>
    <xf numFmtId="0" fontId="5" fillId="0" borderId="112" xfId="0" applyFont="1" applyBorder="1" applyAlignment="1">
      <alignment horizontal="center" vertical="center"/>
    </xf>
    <xf numFmtId="9" fontId="5" fillId="0" borderId="0" xfId="0" applyNumberFormat="1" applyFont="1" applyAlignment="1">
      <alignment horizontal="center" vertical="center"/>
    </xf>
    <xf numFmtId="0" fontId="13" fillId="0" borderId="113" xfId="0" applyFont="1" applyBorder="1" applyAlignment="1">
      <alignment horizontal="center" vertical="center"/>
    </xf>
    <xf numFmtId="0" fontId="13" fillId="0" borderId="145" xfId="0" applyFont="1" applyBorder="1" applyAlignment="1">
      <alignment horizontal="center" vertical="center"/>
    </xf>
    <xf numFmtId="178" fontId="13" fillId="0" borderId="114" xfId="1" applyNumberFormat="1" applyFont="1" applyBorder="1" applyAlignment="1">
      <alignment horizontal="right" vertical="center"/>
    </xf>
    <xf numFmtId="178" fontId="13" fillId="0" borderId="115" xfId="1" applyNumberFormat="1" applyFont="1" applyBorder="1" applyAlignment="1">
      <alignment horizontal="right" vertical="center"/>
    </xf>
    <xf numFmtId="178" fontId="13" fillId="0" borderId="116" xfId="1" applyNumberFormat="1" applyFont="1" applyBorder="1" applyAlignment="1">
      <alignment horizontal="right" vertical="center"/>
    </xf>
    <xf numFmtId="178" fontId="13" fillId="0" borderId="6" xfId="1" applyNumberFormat="1" applyFont="1" applyBorder="1" applyAlignment="1">
      <alignment horizontal="right" vertical="center"/>
    </xf>
    <xf numFmtId="178" fontId="13" fillId="0" borderId="0" xfId="1" applyNumberFormat="1" applyFont="1" applyBorder="1" applyAlignment="1">
      <alignment horizontal="right" vertical="center"/>
    </xf>
    <xf numFmtId="178" fontId="13" fillId="0" borderId="7" xfId="1" applyNumberFormat="1" applyFont="1" applyBorder="1" applyAlignment="1">
      <alignment horizontal="right" vertical="center"/>
    </xf>
    <xf numFmtId="0" fontId="13" fillId="0" borderId="133" xfId="0" applyFont="1" applyBorder="1" applyAlignment="1">
      <alignment horizontal="right" vertical="center"/>
    </xf>
    <xf numFmtId="0" fontId="13" fillId="0" borderId="146" xfId="0" applyFont="1" applyBorder="1" applyAlignment="1">
      <alignment horizontal="right" vertical="center"/>
    </xf>
    <xf numFmtId="179" fontId="13" fillId="0" borderId="113" xfId="0" applyNumberFormat="1" applyFont="1" applyBorder="1" applyAlignment="1">
      <alignment horizontal="right" vertical="center"/>
    </xf>
    <xf numFmtId="179" fontId="13" fillId="0" borderId="117" xfId="0" applyNumberFormat="1" applyFont="1" applyBorder="1" applyAlignment="1">
      <alignment horizontal="right" vertical="center"/>
    </xf>
    <xf numFmtId="179" fontId="13" fillId="0" borderId="145" xfId="0" applyNumberFormat="1" applyFont="1" applyBorder="1" applyAlignment="1">
      <alignment horizontal="right" vertical="center"/>
    </xf>
    <xf numFmtId="179" fontId="13" fillId="0" borderId="4" xfId="0" applyNumberFormat="1" applyFont="1" applyBorder="1" applyAlignment="1">
      <alignment horizontal="right" vertical="center"/>
    </xf>
    <xf numFmtId="179" fontId="13" fillId="0" borderId="131" xfId="0" applyNumberFormat="1" applyFont="1" applyBorder="1" applyAlignment="1">
      <alignment horizontal="right" vertical="center"/>
    </xf>
    <xf numFmtId="179" fontId="13" fillId="0" borderId="147" xfId="0" applyNumberFormat="1" applyFont="1" applyBorder="1" applyAlignment="1">
      <alignment horizontal="right" vertical="center"/>
    </xf>
    <xf numFmtId="0" fontId="13" fillId="0" borderId="148" xfId="0" applyFont="1" applyBorder="1" applyAlignment="1">
      <alignment horizontal="center" vertical="center"/>
    </xf>
    <xf numFmtId="0" fontId="13" fillId="0" borderId="3" xfId="0" applyFont="1" applyBorder="1" applyAlignment="1">
      <alignment horizontal="center" vertical="center"/>
    </xf>
    <xf numFmtId="178" fontId="13" fillId="0" borderId="149" xfId="1" applyNumberFormat="1" applyFont="1" applyBorder="1" applyAlignment="1">
      <alignment horizontal="right" vertical="center"/>
    </xf>
    <xf numFmtId="178" fontId="13" fillId="0" borderId="150" xfId="1" applyNumberFormat="1" applyFont="1" applyBorder="1" applyAlignment="1">
      <alignment horizontal="right" vertical="center"/>
    </xf>
    <xf numFmtId="178" fontId="13" fillId="0" borderId="151" xfId="1" applyNumberFormat="1" applyFont="1" applyBorder="1" applyAlignment="1">
      <alignment horizontal="right" vertical="center"/>
    </xf>
    <xf numFmtId="178" fontId="13" fillId="0" borderId="8" xfId="1" applyNumberFormat="1" applyFont="1" applyBorder="1" applyAlignment="1">
      <alignment horizontal="right" vertical="center"/>
    </xf>
    <xf numFmtId="178" fontId="13" fillId="0" borderId="1" xfId="1" applyNumberFormat="1" applyFont="1" applyBorder="1" applyAlignment="1">
      <alignment horizontal="right" vertical="center"/>
    </xf>
    <xf numFmtId="178" fontId="13" fillId="0" borderId="9" xfId="1" applyNumberFormat="1" applyFont="1" applyBorder="1" applyAlignment="1">
      <alignment horizontal="right" vertical="center"/>
    </xf>
    <xf numFmtId="0" fontId="13" fillId="0" borderId="152" xfId="0" applyFont="1" applyBorder="1" applyAlignment="1">
      <alignment horizontal="right" vertical="center"/>
    </xf>
    <xf numFmtId="0" fontId="13" fillId="0" borderId="134" xfId="0" applyFont="1" applyBorder="1" applyAlignment="1">
      <alignment horizontal="right" vertical="center"/>
    </xf>
    <xf numFmtId="179" fontId="13" fillId="0" borderId="148" xfId="0" applyNumberFormat="1" applyFont="1" applyBorder="1" applyAlignment="1">
      <alignment horizontal="right" vertical="center"/>
    </xf>
    <xf numFmtId="179" fontId="13" fillId="0" borderId="153" xfId="0" applyNumberFormat="1" applyFont="1" applyBorder="1" applyAlignment="1">
      <alignment horizontal="right" vertical="center"/>
    </xf>
    <xf numFmtId="179" fontId="13" fillId="0" borderId="3" xfId="0" applyNumberFormat="1" applyFont="1" applyBorder="1" applyAlignment="1">
      <alignment horizontal="right" vertical="center"/>
    </xf>
    <xf numFmtId="179" fontId="13" fillId="0" borderId="118" xfId="0" applyNumberFormat="1" applyFont="1" applyBorder="1" applyAlignment="1">
      <alignment horizontal="right" vertical="center"/>
    </xf>
    <xf numFmtId="0" fontId="5" fillId="0" borderId="108" xfId="0" applyFont="1" applyBorder="1" applyAlignment="1">
      <alignment horizontal="center" vertical="center" textRotation="255"/>
    </xf>
    <xf numFmtId="0" fontId="5" fillId="0" borderId="111" xfId="0" applyFont="1" applyBorder="1" applyAlignment="1">
      <alignment horizontal="center" vertical="center" textRotation="255"/>
    </xf>
    <xf numFmtId="0" fontId="5" fillId="0" borderId="125" xfId="0" applyFont="1" applyBorder="1" applyAlignment="1">
      <alignment horizontal="center" vertical="center" textRotation="255"/>
    </xf>
    <xf numFmtId="0" fontId="5" fillId="0" borderId="126" xfId="0" applyFont="1" applyBorder="1" applyAlignment="1">
      <alignment horizontal="center" vertical="center" textRotation="255"/>
    </xf>
    <xf numFmtId="0" fontId="5" fillId="0" borderId="106" xfId="0" applyFont="1" applyBorder="1" applyAlignment="1">
      <alignment horizontal="center" vertical="center" textRotation="255"/>
    </xf>
    <xf numFmtId="0" fontId="5" fillId="0" borderId="112" xfId="0" applyFont="1" applyBorder="1" applyAlignment="1">
      <alignment horizontal="center" vertical="center" textRotation="255"/>
    </xf>
    <xf numFmtId="0" fontId="24" fillId="5" borderId="109" xfId="0" applyFont="1" applyFill="1" applyBorder="1" applyAlignment="1">
      <alignment horizontal="center" vertical="center"/>
    </xf>
    <xf numFmtId="0" fontId="24" fillId="5" borderId="123" xfId="0" applyFont="1" applyFill="1" applyBorder="1" applyAlignment="1">
      <alignment horizontal="center" vertical="center"/>
    </xf>
    <xf numFmtId="38" fontId="24" fillId="5" borderId="124" xfId="1" applyFont="1" applyFill="1" applyBorder="1" applyAlignment="1">
      <alignment horizontal="center" vertical="center"/>
    </xf>
    <xf numFmtId="38" fontId="24" fillId="5" borderId="109" xfId="1" applyFont="1" applyFill="1" applyBorder="1" applyAlignment="1">
      <alignment horizontal="center" vertical="center"/>
    </xf>
    <xf numFmtId="38" fontId="24" fillId="5" borderId="123" xfId="1" applyFont="1" applyFill="1" applyBorder="1" applyAlignment="1">
      <alignment horizontal="center" vertical="center"/>
    </xf>
    <xf numFmtId="38" fontId="24" fillId="5" borderId="111" xfId="1" applyFont="1" applyFill="1" applyBorder="1" applyAlignment="1">
      <alignment horizontal="center" vertical="center"/>
    </xf>
    <xf numFmtId="38" fontId="21" fillId="0" borderId="0" xfId="1" applyFont="1" applyBorder="1" applyAlignment="1">
      <alignment horizontal="center" vertical="center"/>
    </xf>
    <xf numFmtId="179" fontId="13" fillId="0" borderId="144" xfId="0" applyNumberFormat="1" applyFont="1" applyBorder="1" applyAlignment="1">
      <alignment horizontal="right" vertical="center"/>
    </xf>
    <xf numFmtId="179" fontId="13" fillId="0" borderId="132" xfId="0" applyNumberFormat="1" applyFont="1" applyBorder="1" applyAlignment="1">
      <alignment horizontal="right" vertical="center"/>
    </xf>
    <xf numFmtId="0" fontId="5" fillId="0" borderId="109" xfId="0" applyFont="1" applyBorder="1" applyAlignment="1">
      <alignment horizontal="left" vertical="center"/>
    </xf>
    <xf numFmtId="0" fontId="5" fillId="0" borderId="3" xfId="0" applyFont="1" applyBorder="1" applyAlignment="1">
      <alignment horizontal="center" vertical="center"/>
    </xf>
    <xf numFmtId="0" fontId="5" fillId="0" borderId="127" xfId="0" applyFont="1" applyBorder="1" applyAlignment="1">
      <alignment horizontal="center" vertical="center"/>
    </xf>
    <xf numFmtId="179" fontId="5" fillId="0" borderId="3" xfId="0" applyNumberFormat="1" applyFont="1" applyBorder="1" applyAlignment="1">
      <alignment horizontal="center" vertical="center"/>
    </xf>
    <xf numFmtId="42" fontId="5" fillId="0" borderId="3" xfId="0" applyNumberFormat="1" applyFont="1" applyBorder="1" applyAlignment="1">
      <alignment horizontal="center" vertical="center"/>
    </xf>
    <xf numFmtId="42" fontId="5" fillId="0" borderId="127" xfId="0" applyNumberFormat="1" applyFont="1" applyBorder="1" applyAlignment="1">
      <alignment horizontal="center" vertical="center"/>
    </xf>
    <xf numFmtId="0" fontId="31" fillId="0" borderId="103" xfId="3" applyFont="1" applyFill="1" applyBorder="1" applyAlignment="1">
      <alignment horizontal="center" vertical="center" shrinkToFit="1"/>
    </xf>
    <xf numFmtId="0" fontId="31" fillId="0" borderId="107" xfId="3" applyFont="1" applyFill="1" applyBorder="1" applyAlignment="1">
      <alignment horizontal="center" vertical="center" shrinkToFit="1"/>
    </xf>
    <xf numFmtId="0" fontId="31" fillId="0" borderId="119" xfId="3" applyFont="1" applyFill="1" applyBorder="1" applyAlignment="1">
      <alignment horizontal="center" vertical="center" shrinkToFit="1"/>
    </xf>
    <xf numFmtId="0" fontId="31" fillId="0" borderId="120" xfId="3" applyFont="1" applyFill="1" applyBorder="1" applyAlignment="1">
      <alignment horizontal="center" vertical="center" shrinkToFit="1"/>
    </xf>
    <xf numFmtId="14" fontId="19" fillId="0" borderId="104" xfId="3" applyNumberFormat="1" applyFont="1" applyBorder="1" applyAlignment="1">
      <alignment horizontal="center" vertical="center" shrinkToFit="1"/>
    </xf>
    <xf numFmtId="14" fontId="19" fillId="0" borderId="103" xfId="3" applyNumberFormat="1" applyFont="1" applyBorder="1" applyAlignment="1">
      <alignment horizontal="center" vertical="center" shrinkToFit="1"/>
    </xf>
    <xf numFmtId="14" fontId="19" fillId="0" borderId="107" xfId="3" applyNumberFormat="1" applyFont="1" applyBorder="1" applyAlignment="1">
      <alignment horizontal="center" vertical="center" shrinkToFit="1"/>
    </xf>
    <xf numFmtId="0" fontId="20" fillId="0" borderId="130" xfId="3" applyFont="1" applyBorder="1" applyAlignment="1" applyProtection="1">
      <alignment horizontal="center" vertical="center" shrinkToFit="1"/>
      <protection locked="0"/>
    </xf>
    <xf numFmtId="0" fontId="20" fillId="0" borderId="104" xfId="3" applyFont="1" applyBorder="1" applyAlignment="1" applyProtection="1">
      <alignment horizontal="center" vertical="center"/>
      <protection locked="0"/>
    </xf>
    <xf numFmtId="0" fontId="20" fillId="0" borderId="107" xfId="3" applyFont="1" applyBorder="1" applyAlignment="1" applyProtection="1">
      <alignment horizontal="center" vertical="center"/>
      <protection locked="0"/>
    </xf>
    <xf numFmtId="178" fontId="20" fillId="0" borderId="104" xfId="3" applyNumberFormat="1" applyFont="1" applyBorder="1" applyAlignment="1" applyProtection="1">
      <alignment horizontal="right" vertical="center"/>
      <protection locked="0"/>
    </xf>
    <xf numFmtId="178" fontId="20" fillId="0" borderId="107" xfId="3" applyNumberFormat="1" applyFont="1" applyBorder="1" applyAlignment="1" applyProtection="1">
      <alignment horizontal="right" vertical="center"/>
      <protection locked="0"/>
    </xf>
    <xf numFmtId="9" fontId="20" fillId="0" borderId="104" xfId="3" applyNumberFormat="1" applyFont="1" applyBorder="1" applyAlignment="1" applyProtection="1">
      <alignment horizontal="right" vertical="center"/>
      <protection locked="0"/>
    </xf>
    <xf numFmtId="9" fontId="20" fillId="0" borderId="107" xfId="3" applyNumberFormat="1" applyFont="1" applyBorder="1" applyAlignment="1" applyProtection="1">
      <alignment horizontal="right" vertical="center"/>
      <protection locked="0"/>
    </xf>
    <xf numFmtId="179" fontId="20" fillId="0" borderId="104" xfId="3" applyNumberFormat="1" applyFont="1" applyBorder="1" applyAlignment="1" applyProtection="1">
      <alignment horizontal="right" vertical="center"/>
      <protection locked="0"/>
    </xf>
    <xf numFmtId="179" fontId="20" fillId="0" borderId="106" xfId="3" applyNumberFormat="1" applyFont="1" applyBorder="1" applyAlignment="1" applyProtection="1">
      <alignment horizontal="right" vertical="center"/>
      <protection locked="0"/>
    </xf>
    <xf numFmtId="179" fontId="20" fillId="0" borderId="103" xfId="3" applyNumberFormat="1" applyFont="1" applyBorder="1" applyAlignment="1" applyProtection="1">
      <alignment horizontal="right" vertical="center"/>
      <protection locked="0"/>
    </xf>
    <xf numFmtId="179" fontId="20" fillId="0" borderId="105" xfId="3" applyNumberFormat="1" applyFont="1" applyBorder="1" applyAlignment="1" applyProtection="1">
      <alignment horizontal="right" vertical="center"/>
      <protection locked="0"/>
    </xf>
    <xf numFmtId="0" fontId="20" fillId="0" borderId="104" xfId="3" applyFont="1" applyBorder="1" applyAlignment="1" applyProtection="1">
      <alignment horizontal="center" vertical="center" shrinkToFit="1"/>
      <protection locked="0"/>
    </xf>
    <xf numFmtId="0" fontId="20" fillId="0" borderId="103" xfId="3" applyFont="1" applyBorder="1" applyAlignment="1" applyProtection="1">
      <alignment horizontal="center" vertical="center"/>
      <protection locked="0"/>
    </xf>
    <xf numFmtId="178" fontId="20" fillId="0" borderId="103" xfId="3" applyNumberFormat="1" applyFont="1" applyBorder="1" applyAlignment="1" applyProtection="1">
      <alignment horizontal="right" vertical="center"/>
      <protection locked="0"/>
    </xf>
    <xf numFmtId="9" fontId="20" fillId="0" borderId="103" xfId="3" applyNumberFormat="1" applyFont="1" applyBorder="1" applyAlignment="1" applyProtection="1">
      <alignment horizontal="right" vertical="center"/>
      <protection locked="0"/>
    </xf>
    <xf numFmtId="0" fontId="5" fillId="0" borderId="0" xfId="0" applyFont="1" applyAlignment="1">
      <alignment horizontal="center" vertical="center"/>
    </xf>
    <xf numFmtId="0" fontId="16" fillId="0" borderId="0" xfId="0" applyFont="1" applyAlignment="1" applyProtection="1">
      <alignment horizontal="center" vertical="center"/>
      <protection locked="0"/>
    </xf>
    <xf numFmtId="0" fontId="16" fillId="0" borderId="0" xfId="0" applyFont="1" applyAlignment="1">
      <alignment horizontal="left" vertical="center"/>
    </xf>
    <xf numFmtId="0" fontId="27" fillId="6" borderId="103" xfId="0" applyFont="1" applyFill="1" applyBorder="1" applyAlignment="1">
      <alignment horizontal="center" vertical="center"/>
    </xf>
    <xf numFmtId="0" fontId="5" fillId="0" borderId="101" xfId="0" applyFont="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102"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6" fontId="27" fillId="5" borderId="79" xfId="2" applyFont="1" applyFill="1" applyBorder="1" applyAlignment="1">
      <alignment horizontal="center" vertical="center"/>
    </xf>
    <xf numFmtId="6" fontId="27" fillId="5" borderId="80" xfId="2" applyFont="1" applyFill="1" applyBorder="1" applyAlignment="1">
      <alignment horizontal="center" vertical="center"/>
    </xf>
    <xf numFmtId="6" fontId="27" fillId="5" borderId="81" xfId="2" applyFont="1" applyFill="1" applyBorder="1" applyAlignment="1">
      <alignment horizontal="center" vertical="center"/>
    </xf>
    <xf numFmtId="179" fontId="12" fillId="0" borderId="6" xfId="2" applyNumberFormat="1" applyFont="1" applyBorder="1" applyAlignment="1">
      <alignment horizontal="center"/>
    </xf>
    <xf numFmtId="6" fontId="12" fillId="0" borderId="0" xfId="2" applyFont="1" applyBorder="1" applyAlignment="1">
      <alignment horizontal="center"/>
    </xf>
    <xf numFmtId="6" fontId="12" fillId="0" borderId="6" xfId="2" applyFont="1" applyBorder="1" applyAlignment="1">
      <alignment horizontal="center"/>
    </xf>
    <xf numFmtId="0" fontId="13" fillId="0" borderId="0" xfId="0" applyFont="1" applyAlignment="1">
      <alignment horizontal="center"/>
    </xf>
    <xf numFmtId="0" fontId="13" fillId="0" borderId="7" xfId="0" applyFont="1" applyBorder="1" applyAlignment="1">
      <alignment horizontal="center"/>
    </xf>
    <xf numFmtId="179" fontId="14" fillId="0" borderId="15" xfId="2" applyNumberFormat="1" applyFont="1" applyBorder="1" applyAlignment="1">
      <alignment horizontal="center" vertical="center"/>
    </xf>
    <xf numFmtId="6" fontId="14" fillId="0" borderId="15" xfId="2" applyFont="1" applyBorder="1" applyAlignment="1">
      <alignment horizontal="center" vertical="center"/>
    </xf>
    <xf numFmtId="0" fontId="5" fillId="0" borderId="0" xfId="0" applyFont="1" applyAlignment="1">
      <alignment horizontal="distributed"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27" fillId="6" borderId="103" xfId="0" applyFont="1" applyFill="1" applyBorder="1" applyAlignment="1">
      <alignment horizontal="center" vertical="center" shrinkToFit="1"/>
    </xf>
    <xf numFmtId="0" fontId="5"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xf>
    <xf numFmtId="0" fontId="10" fillId="0" borderId="20" xfId="0" applyFont="1" applyBorder="1" applyAlignment="1">
      <alignment horizontal="distributed" vertical="center"/>
    </xf>
    <xf numFmtId="0" fontId="5" fillId="0" borderId="0" xfId="0" applyFont="1" applyAlignment="1">
      <alignment horizontal="left" vertical="center"/>
    </xf>
    <xf numFmtId="0" fontId="27" fillId="6" borderId="105" xfId="0" applyFont="1" applyFill="1" applyBorder="1" applyAlignment="1">
      <alignment horizontal="center" vertical="center"/>
    </xf>
    <xf numFmtId="179" fontId="33" fillId="0" borderId="104" xfId="3" applyNumberFormat="1" applyFont="1" applyBorder="1" applyAlignment="1" applyProtection="1">
      <alignment horizontal="right" vertical="center"/>
      <protection locked="0"/>
    </xf>
    <xf numFmtId="179" fontId="33" fillId="0" borderId="106" xfId="3" applyNumberFormat="1" applyFont="1" applyBorder="1" applyAlignment="1" applyProtection="1">
      <alignment horizontal="right" vertical="center"/>
      <protection locked="0"/>
    </xf>
    <xf numFmtId="179" fontId="33" fillId="0" borderId="103" xfId="3" applyNumberFormat="1" applyFont="1" applyBorder="1" applyAlignment="1" applyProtection="1">
      <alignment horizontal="right" vertical="center"/>
      <protection locked="0"/>
    </xf>
    <xf numFmtId="179" fontId="33" fillId="0" borderId="105" xfId="3" applyNumberFormat="1" applyFont="1" applyBorder="1" applyAlignment="1" applyProtection="1">
      <alignment horizontal="right" vertical="center"/>
      <protection locked="0"/>
    </xf>
    <xf numFmtId="0" fontId="11" fillId="0" borderId="154" xfId="0" applyFont="1" applyBorder="1" applyAlignment="1">
      <alignment horizontal="center" vertical="center"/>
    </xf>
    <xf numFmtId="0" fontId="11" fillId="0" borderId="155" xfId="0" applyFont="1" applyBorder="1" applyAlignment="1">
      <alignment horizontal="center" vertical="center"/>
    </xf>
    <xf numFmtId="0" fontId="34" fillId="0" borderId="95" xfId="0" applyFont="1" applyBorder="1" applyAlignment="1">
      <alignment horizontal="left" vertical="center"/>
    </xf>
    <xf numFmtId="0" fontId="34" fillId="0" borderId="98" xfId="0" applyFont="1" applyBorder="1" applyAlignment="1">
      <alignment horizontal="left" vertical="center"/>
    </xf>
    <xf numFmtId="0" fontId="11" fillId="0" borderId="95" xfId="0" applyFont="1" applyBorder="1" applyAlignment="1">
      <alignment horizontal="right" vertical="center"/>
    </xf>
    <xf numFmtId="0" fontId="11" fillId="0" borderId="96" xfId="0" applyFont="1" applyBorder="1" applyAlignment="1">
      <alignment horizontal="right" vertical="center"/>
    </xf>
    <xf numFmtId="0" fontId="11" fillId="0" borderId="98" xfId="0" applyFont="1" applyBorder="1" applyAlignment="1">
      <alignment horizontal="right" vertical="center"/>
    </xf>
    <xf numFmtId="0" fontId="11" fillId="0" borderId="99" xfId="0" applyFont="1" applyBorder="1" applyAlignment="1">
      <alignment horizontal="right" vertical="center"/>
    </xf>
    <xf numFmtId="0" fontId="5" fillId="0" borderId="22" xfId="0" applyFont="1" applyBorder="1" applyAlignment="1">
      <alignment horizontal="left" vertical="top"/>
    </xf>
    <xf numFmtId="0" fontId="5" fillId="0" borderId="23" xfId="0" applyFont="1" applyBorder="1" applyAlignment="1">
      <alignment horizontal="left" vertical="top"/>
    </xf>
    <xf numFmtId="0" fontId="5" fillId="0" borderId="28" xfId="0" applyFont="1" applyBorder="1" applyAlignment="1">
      <alignment horizontal="left" vertical="top"/>
    </xf>
    <xf numFmtId="0" fontId="5" fillId="0" borderId="0" xfId="0" applyFont="1" applyAlignment="1">
      <alignment horizontal="left" vertical="top"/>
    </xf>
    <xf numFmtId="0" fontId="5" fillId="0" borderId="22"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33" xfId="0" applyFont="1" applyBorder="1" applyAlignment="1">
      <alignment horizontal="center" vertical="center" textRotation="255"/>
    </xf>
    <xf numFmtId="0" fontId="24" fillId="5" borderId="0" xfId="0" applyFont="1" applyFill="1" applyAlignment="1">
      <alignment horizontal="center" vertical="center"/>
    </xf>
    <xf numFmtId="0" fontId="24" fillId="5" borderId="7" xfId="0" applyFont="1" applyFill="1" applyBorder="1" applyAlignment="1">
      <alignment horizontal="center" vertical="center"/>
    </xf>
    <xf numFmtId="0" fontId="24" fillId="5" borderId="6" xfId="0" applyFont="1" applyFill="1" applyBorder="1" applyAlignment="1">
      <alignment horizontal="center" vertical="center"/>
    </xf>
    <xf numFmtId="38" fontId="26" fillId="2" borderId="44" xfId="4" applyNumberFormat="1" applyFont="1" applyFill="1" applyBorder="1" applyAlignment="1" applyProtection="1">
      <alignment horizontal="left" vertical="center"/>
      <protection locked="0"/>
    </xf>
    <xf numFmtId="38" fontId="26" fillId="2" borderId="0" xfId="4" applyNumberFormat="1" applyFont="1" applyFill="1" applyBorder="1" applyAlignment="1" applyProtection="1">
      <alignment horizontal="left" vertical="center"/>
      <protection locked="0"/>
    </xf>
    <xf numFmtId="38" fontId="26" fillId="2" borderId="67" xfId="4" applyNumberFormat="1" applyFont="1" applyFill="1" applyBorder="1" applyAlignment="1" applyProtection="1">
      <alignment horizontal="left" vertical="center"/>
      <protection locked="0"/>
    </xf>
    <xf numFmtId="38" fontId="26" fillId="2" borderId="13" xfId="4" applyNumberFormat="1" applyFont="1" applyFill="1" applyBorder="1" applyAlignment="1" applyProtection="1">
      <alignment horizontal="right" vertical="center" indent="1"/>
      <protection locked="0"/>
    </xf>
    <xf numFmtId="38" fontId="26" fillId="2" borderId="42" xfId="4" applyNumberFormat="1" applyFont="1" applyFill="1" applyBorder="1" applyAlignment="1" applyProtection="1">
      <alignment horizontal="right" vertical="center" indent="1"/>
      <protection locked="0"/>
    </xf>
    <xf numFmtId="38" fontId="26" fillId="2" borderId="41" xfId="4" applyNumberFormat="1" applyFont="1" applyFill="1" applyBorder="1" applyAlignment="1" applyProtection="1">
      <alignment horizontal="right" vertical="center" indent="1"/>
      <protection locked="0"/>
    </xf>
    <xf numFmtId="38" fontId="26" fillId="2" borderId="13" xfId="1" applyFont="1" applyFill="1" applyBorder="1" applyAlignment="1" applyProtection="1">
      <alignment horizontal="right" vertical="center" indent="1"/>
    </xf>
    <xf numFmtId="38" fontId="26" fillId="2" borderId="42" xfId="1" applyFont="1" applyFill="1" applyBorder="1" applyAlignment="1" applyProtection="1">
      <alignment horizontal="right" vertical="center" indent="1"/>
    </xf>
    <xf numFmtId="38" fontId="26" fillId="2" borderId="12" xfId="1" applyFont="1" applyFill="1" applyBorder="1" applyAlignment="1" applyProtection="1">
      <alignment horizontal="right" vertical="center" indent="1"/>
    </xf>
    <xf numFmtId="176" fontId="26" fillId="4" borderId="52" xfId="4" applyNumberFormat="1" applyFont="1" applyFill="1" applyBorder="1" applyAlignment="1" applyProtection="1">
      <alignment horizontal="center" vertical="center"/>
    </xf>
    <xf numFmtId="176" fontId="26" fillId="4" borderId="64" xfId="4" applyNumberFormat="1" applyFont="1" applyFill="1" applyBorder="1" applyAlignment="1" applyProtection="1">
      <alignment horizontal="center" vertical="center"/>
    </xf>
    <xf numFmtId="176" fontId="26" fillId="4" borderId="55" xfId="4" applyNumberFormat="1" applyFont="1" applyFill="1" applyBorder="1" applyAlignment="1" applyProtection="1">
      <alignment horizontal="center" vertical="center"/>
    </xf>
    <xf numFmtId="176" fontId="26" fillId="4" borderId="65" xfId="4" applyNumberFormat="1" applyFont="1" applyFill="1" applyBorder="1" applyAlignment="1" applyProtection="1">
      <alignment horizontal="center" vertical="center"/>
    </xf>
    <xf numFmtId="38" fontId="26" fillId="4" borderId="52" xfId="4" applyNumberFormat="1" applyFont="1" applyFill="1" applyBorder="1" applyAlignment="1" applyProtection="1">
      <alignment horizontal="right" vertical="center" indent="1"/>
    </xf>
    <xf numFmtId="0" fontId="26" fillId="4" borderId="52" xfId="4" applyFont="1" applyFill="1" applyBorder="1" applyAlignment="1" applyProtection="1">
      <alignment horizontal="right" vertical="center" indent="1"/>
    </xf>
    <xf numFmtId="0" fontId="26" fillId="4" borderId="53" xfId="4" applyFont="1" applyFill="1" applyBorder="1" applyAlignment="1" applyProtection="1">
      <alignment horizontal="right" vertical="center" indent="1"/>
    </xf>
    <xf numFmtId="0" fontId="26" fillId="4" borderId="55" xfId="4" applyFont="1" applyFill="1" applyBorder="1" applyAlignment="1" applyProtection="1">
      <alignment horizontal="right" vertical="center" indent="1"/>
    </xf>
    <xf numFmtId="0" fontId="26" fillId="4" borderId="57" xfId="4" applyFont="1" applyFill="1" applyBorder="1" applyAlignment="1" applyProtection="1">
      <alignment horizontal="right" vertical="center" indent="1"/>
    </xf>
    <xf numFmtId="38" fontId="26" fillId="4" borderId="54" xfId="4" applyNumberFormat="1" applyFont="1" applyFill="1" applyBorder="1" applyAlignment="1" applyProtection="1">
      <alignment horizontal="center" vertical="center"/>
    </xf>
    <xf numFmtId="38" fontId="26" fillId="4" borderId="52" xfId="4" applyNumberFormat="1" applyFont="1" applyFill="1" applyBorder="1" applyAlignment="1" applyProtection="1">
      <alignment horizontal="center" vertical="center"/>
    </xf>
    <xf numFmtId="38" fontId="26" fillId="4" borderId="68" xfId="4" applyNumberFormat="1" applyFont="1" applyFill="1" applyBorder="1" applyAlignment="1" applyProtection="1">
      <alignment horizontal="center" vertical="center"/>
    </xf>
    <xf numFmtId="38" fontId="26" fillId="4" borderId="58" xfId="4" applyNumberFormat="1" applyFont="1" applyFill="1" applyBorder="1" applyAlignment="1" applyProtection="1">
      <alignment horizontal="center" vertical="center"/>
    </xf>
    <xf numFmtId="38" fontId="26" fillId="4" borderId="55" xfId="4" applyNumberFormat="1" applyFont="1" applyFill="1" applyBorder="1" applyAlignment="1" applyProtection="1">
      <alignment horizontal="center" vertical="center"/>
    </xf>
    <xf numFmtId="38" fontId="26" fillId="4" borderId="69" xfId="4" applyNumberFormat="1" applyFont="1" applyFill="1" applyBorder="1" applyAlignment="1" applyProtection="1">
      <alignment horizontal="center" vertical="center"/>
    </xf>
    <xf numFmtId="176" fontId="25" fillId="2" borderId="11" xfId="4" applyNumberFormat="1" applyFont="1" applyFill="1" applyAlignment="1" applyProtection="1">
      <alignment horizontal="center" vertical="center"/>
      <protection locked="0"/>
    </xf>
    <xf numFmtId="176" fontId="25" fillId="2" borderId="39" xfId="4" applyNumberFormat="1" applyFont="1" applyFill="1" applyBorder="1" applyAlignment="1" applyProtection="1">
      <alignment horizontal="center" vertical="center"/>
      <protection locked="0"/>
    </xf>
    <xf numFmtId="176" fontId="25" fillId="2" borderId="0" xfId="4" applyNumberFormat="1" applyFont="1" applyFill="1" applyBorder="1" applyAlignment="1" applyProtection="1">
      <alignment horizontal="center" vertical="center"/>
      <protection locked="0"/>
    </xf>
    <xf numFmtId="176" fontId="25" fillId="2" borderId="40" xfId="4" applyNumberFormat="1" applyFont="1" applyFill="1" applyBorder="1" applyAlignment="1" applyProtection="1">
      <alignment horizontal="center" vertical="center"/>
      <protection locked="0"/>
    </xf>
    <xf numFmtId="0" fontId="26" fillId="2" borderId="0" xfId="4" applyFont="1" applyFill="1" applyBorder="1" applyAlignment="1" applyProtection="1">
      <alignment horizontal="left" vertical="center" indent="1"/>
      <protection locked="0"/>
    </xf>
    <xf numFmtId="0" fontId="26" fillId="2" borderId="40" xfId="4" applyFont="1" applyFill="1" applyBorder="1" applyAlignment="1" applyProtection="1">
      <alignment horizontal="left" vertical="center" indent="1"/>
      <protection locked="0"/>
    </xf>
    <xf numFmtId="0" fontId="26" fillId="2" borderId="0" xfId="4" applyFont="1" applyFill="1" applyBorder="1" applyAlignment="1" applyProtection="1">
      <alignment horizontal="center" vertical="center"/>
      <protection locked="0"/>
    </xf>
    <xf numFmtId="0" fontId="26" fillId="2" borderId="40" xfId="4" applyFont="1" applyFill="1" applyBorder="1" applyAlignment="1" applyProtection="1">
      <alignment horizontal="center" vertical="center"/>
      <protection locked="0"/>
    </xf>
    <xf numFmtId="38" fontId="26" fillId="2" borderId="0" xfId="4" applyNumberFormat="1" applyFont="1" applyFill="1" applyBorder="1" applyAlignment="1" applyProtection="1">
      <alignment horizontal="right" vertical="center" indent="1"/>
      <protection locked="0"/>
    </xf>
    <xf numFmtId="38" fontId="26" fillId="2" borderId="40" xfId="4" applyNumberFormat="1" applyFont="1" applyFill="1" applyBorder="1" applyAlignment="1" applyProtection="1">
      <alignment horizontal="right" vertical="center" indent="1"/>
      <protection locked="0"/>
    </xf>
    <xf numFmtId="38" fontId="26" fillId="2" borderId="13" xfId="4" applyNumberFormat="1" applyFont="1" applyFill="1" applyBorder="1" applyAlignment="1" applyProtection="1">
      <alignment horizontal="right" vertical="center" indent="1"/>
    </xf>
    <xf numFmtId="38" fontId="26" fillId="2" borderId="42" xfId="4" applyNumberFormat="1" applyFont="1" applyFill="1" applyBorder="1" applyAlignment="1" applyProtection="1">
      <alignment horizontal="right" vertical="center" indent="1"/>
    </xf>
    <xf numFmtId="38" fontId="26" fillId="2" borderId="43" xfId="4" applyNumberFormat="1" applyFont="1" applyFill="1" applyBorder="1" applyAlignment="1" applyProtection="1">
      <alignment horizontal="right" vertical="center" indent="1"/>
    </xf>
    <xf numFmtId="38" fontId="26" fillId="2" borderId="46" xfId="1" applyFont="1" applyFill="1" applyBorder="1" applyAlignment="1" applyProtection="1">
      <alignment horizontal="right" vertical="center" indent="1"/>
    </xf>
    <xf numFmtId="38" fontId="26" fillId="2" borderId="48" xfId="1" applyFont="1" applyFill="1" applyBorder="1" applyAlignment="1" applyProtection="1">
      <alignment horizontal="right" vertical="center" indent="1"/>
    </xf>
    <xf numFmtId="38" fontId="26" fillId="2" borderId="51" xfId="1" applyFont="1" applyFill="1" applyBorder="1" applyAlignment="1" applyProtection="1">
      <alignment horizontal="right" vertical="center" indent="1"/>
    </xf>
    <xf numFmtId="176" fontId="25" fillId="4" borderId="21" xfId="4" applyNumberFormat="1" applyFont="1" applyFill="1" applyBorder="1" applyAlignment="1" applyProtection="1">
      <alignment horizontal="center" vertical="center"/>
      <protection locked="0"/>
    </xf>
    <xf numFmtId="176" fontId="25" fillId="4" borderId="45" xfId="4" applyNumberFormat="1" applyFont="1" applyFill="1" applyBorder="1" applyAlignment="1" applyProtection="1">
      <alignment horizontal="center" vertical="center"/>
      <protection locked="0"/>
    </xf>
    <xf numFmtId="0" fontId="26" fillId="4" borderId="21" xfId="4" applyFont="1" applyFill="1" applyBorder="1" applyAlignment="1" applyProtection="1">
      <alignment horizontal="left" vertical="center" indent="1"/>
      <protection locked="0"/>
    </xf>
    <xf numFmtId="0" fontId="26" fillId="4" borderId="45" xfId="4" applyFont="1" applyFill="1" applyBorder="1" applyAlignment="1" applyProtection="1">
      <alignment horizontal="left" vertical="center" indent="1"/>
      <protection locked="0"/>
    </xf>
    <xf numFmtId="0" fontId="26" fillId="4" borderId="21" xfId="4" applyFont="1" applyFill="1" applyBorder="1" applyAlignment="1" applyProtection="1">
      <alignment horizontal="center" vertical="center"/>
      <protection locked="0"/>
    </xf>
    <xf numFmtId="0" fontId="26" fillId="4" borderId="45" xfId="4" applyFont="1" applyFill="1" applyBorder="1" applyAlignment="1" applyProtection="1">
      <alignment horizontal="center" vertical="center"/>
      <protection locked="0"/>
    </xf>
    <xf numFmtId="38" fontId="26" fillId="4" borderId="46" xfId="4" applyNumberFormat="1" applyFont="1" applyFill="1" applyBorder="1" applyAlignment="1" applyProtection="1">
      <alignment horizontal="right" vertical="center" indent="1"/>
    </xf>
    <xf numFmtId="38" fontId="26" fillId="4" borderId="48" xfId="4" applyNumberFormat="1" applyFont="1" applyFill="1" applyBorder="1" applyAlignment="1" applyProtection="1">
      <alignment horizontal="right" vertical="center" indent="1"/>
    </xf>
    <xf numFmtId="38" fontId="26" fillId="4" borderId="49" xfId="4" applyNumberFormat="1" applyFont="1" applyFill="1" applyBorder="1" applyAlignment="1" applyProtection="1">
      <alignment horizontal="right" vertical="center" indent="1"/>
    </xf>
    <xf numFmtId="38" fontId="26" fillId="4" borderId="46" xfId="4" applyNumberFormat="1" applyFont="1" applyFill="1" applyBorder="1" applyAlignment="1" applyProtection="1">
      <alignment horizontal="right" vertical="center" indent="1"/>
      <protection locked="0"/>
    </xf>
    <xf numFmtId="38" fontId="26" fillId="4" borderId="48" xfId="4" applyNumberFormat="1" applyFont="1" applyFill="1" applyBorder="1" applyAlignment="1" applyProtection="1">
      <alignment horizontal="right" vertical="center" indent="1"/>
      <protection locked="0"/>
    </xf>
    <xf numFmtId="38" fontId="26" fillId="4" borderId="47" xfId="4" applyNumberFormat="1" applyFont="1" applyFill="1" applyBorder="1" applyAlignment="1" applyProtection="1">
      <alignment horizontal="right" vertical="center" indent="1"/>
      <protection locked="0"/>
    </xf>
    <xf numFmtId="38" fontId="26" fillId="4" borderId="46" xfId="1" applyFont="1" applyFill="1" applyBorder="1" applyAlignment="1" applyProtection="1">
      <alignment horizontal="right" vertical="center" indent="1"/>
    </xf>
    <xf numFmtId="38" fontId="26" fillId="4" borderId="48" xfId="1" applyFont="1" applyFill="1" applyBorder="1" applyAlignment="1" applyProtection="1">
      <alignment horizontal="right" vertical="center" indent="1"/>
    </xf>
    <xf numFmtId="38" fontId="26" fillId="4" borderId="51" xfId="1" applyFont="1" applyFill="1" applyBorder="1" applyAlignment="1" applyProtection="1">
      <alignment horizontal="right" vertical="center" indent="1"/>
    </xf>
    <xf numFmtId="176" fontId="25" fillId="2" borderId="21" xfId="4" applyNumberFormat="1" applyFont="1" applyFill="1" applyBorder="1" applyAlignment="1" applyProtection="1">
      <alignment horizontal="center" vertical="center"/>
      <protection locked="0"/>
    </xf>
    <xf numFmtId="176" fontId="25" fillId="2" borderId="45" xfId="4" applyNumberFormat="1" applyFont="1" applyFill="1" applyBorder="1" applyAlignment="1" applyProtection="1">
      <alignment horizontal="center" vertical="center"/>
      <protection locked="0"/>
    </xf>
    <xf numFmtId="0" fontId="26" fillId="2" borderId="21" xfId="4" applyFont="1" applyFill="1" applyBorder="1" applyAlignment="1" applyProtection="1">
      <alignment horizontal="left" vertical="center" indent="1"/>
      <protection locked="0"/>
    </xf>
    <xf numFmtId="0" fontId="26" fillId="2" borderId="45" xfId="4" applyFont="1" applyFill="1" applyBorder="1" applyAlignment="1" applyProtection="1">
      <alignment horizontal="left" vertical="center" indent="1"/>
      <protection locked="0"/>
    </xf>
    <xf numFmtId="0" fontId="26" fillId="2" borderId="21" xfId="4" applyFont="1" applyFill="1" applyBorder="1" applyAlignment="1" applyProtection="1">
      <alignment horizontal="center" vertical="center"/>
      <protection locked="0"/>
    </xf>
    <xf numFmtId="0" fontId="26" fillId="2" borderId="45" xfId="4" applyFont="1" applyFill="1" applyBorder="1" applyAlignment="1" applyProtection="1">
      <alignment horizontal="center" vertical="center"/>
      <protection locked="0"/>
    </xf>
    <xf numFmtId="38" fontId="26" fillId="2" borderId="21" xfId="4" applyNumberFormat="1" applyFont="1" applyFill="1" applyBorder="1" applyAlignment="1" applyProtection="1">
      <alignment horizontal="right" vertical="center" indent="1"/>
      <protection locked="0"/>
    </xf>
    <xf numFmtId="38" fontId="26" fillId="2" borderId="45" xfId="4" applyNumberFormat="1" applyFont="1" applyFill="1" applyBorder="1" applyAlignment="1" applyProtection="1">
      <alignment horizontal="right" vertical="center" indent="1"/>
      <protection locked="0"/>
    </xf>
    <xf numFmtId="38" fontId="26" fillId="2" borderId="46" xfId="4" applyNumberFormat="1" applyFont="1" applyFill="1" applyBorder="1" applyAlignment="1" applyProtection="1">
      <alignment horizontal="right" vertical="center" indent="1"/>
    </xf>
    <xf numFmtId="38" fontId="26" fillId="2" borderId="48" xfId="4" applyNumberFormat="1" applyFont="1" applyFill="1" applyBorder="1" applyAlignment="1" applyProtection="1">
      <alignment horizontal="right" vertical="center" indent="1"/>
    </xf>
    <xf numFmtId="38" fontId="26" fillId="2" borderId="49" xfId="4" applyNumberFormat="1" applyFont="1" applyFill="1" applyBorder="1" applyAlignment="1" applyProtection="1">
      <alignment horizontal="right" vertical="center" indent="1"/>
    </xf>
    <xf numFmtId="38" fontId="26" fillId="2" borderId="50" xfId="4" applyNumberFormat="1" applyFont="1" applyFill="1" applyBorder="1" applyAlignment="1" applyProtection="1">
      <alignment horizontal="left" vertical="center"/>
      <protection locked="0"/>
    </xf>
    <xf numFmtId="38" fontId="26" fillId="2" borderId="21" xfId="4" applyNumberFormat="1" applyFont="1" applyFill="1" applyBorder="1" applyAlignment="1" applyProtection="1">
      <alignment horizontal="left" vertical="center"/>
      <protection locked="0"/>
    </xf>
    <xf numFmtId="38" fontId="26" fillId="2" borderId="19" xfId="4" applyNumberFormat="1" applyFont="1" applyFill="1" applyBorder="1" applyAlignment="1" applyProtection="1">
      <alignment horizontal="left" vertical="center"/>
      <protection locked="0"/>
    </xf>
    <xf numFmtId="38" fontId="26" fillId="2" borderId="46" xfId="4" applyNumberFormat="1" applyFont="1" applyFill="1" applyBorder="1" applyAlignment="1" applyProtection="1">
      <alignment horizontal="right" vertical="center" indent="1"/>
      <protection locked="0"/>
    </xf>
    <xf numFmtId="38" fontId="26" fillId="2" borderId="48" xfId="4" applyNumberFormat="1" applyFont="1" applyFill="1" applyBorder="1" applyAlignment="1" applyProtection="1">
      <alignment horizontal="right" vertical="center" indent="1"/>
      <protection locked="0"/>
    </xf>
    <xf numFmtId="38" fontId="26" fillId="2" borderId="47" xfId="4" applyNumberFormat="1" applyFont="1" applyFill="1" applyBorder="1" applyAlignment="1" applyProtection="1">
      <alignment horizontal="right" vertical="center" indent="1"/>
      <protection locked="0"/>
    </xf>
    <xf numFmtId="38" fontId="26" fillId="4" borderId="21" xfId="4" applyNumberFormat="1" applyFont="1" applyFill="1" applyBorder="1" applyAlignment="1" applyProtection="1">
      <alignment horizontal="right" vertical="center" indent="1"/>
      <protection locked="0"/>
    </xf>
    <xf numFmtId="38" fontId="26" fillId="4" borderId="45" xfId="4" applyNumberFormat="1" applyFont="1" applyFill="1" applyBorder="1" applyAlignment="1" applyProtection="1">
      <alignment horizontal="right" vertical="center" indent="1"/>
      <protection locked="0"/>
    </xf>
    <xf numFmtId="38" fontId="26" fillId="4" borderId="50" xfId="4" applyNumberFormat="1" applyFont="1" applyFill="1" applyBorder="1" applyAlignment="1" applyProtection="1">
      <alignment horizontal="left" vertical="center"/>
      <protection locked="0"/>
    </xf>
    <xf numFmtId="38" fontId="26" fillId="4" borderId="21" xfId="4" applyNumberFormat="1" applyFont="1" applyFill="1" applyBorder="1" applyAlignment="1" applyProtection="1">
      <alignment horizontal="left" vertical="center"/>
      <protection locked="0"/>
    </xf>
    <xf numFmtId="38" fontId="26" fillId="4" borderId="19" xfId="4" applyNumberFormat="1" applyFont="1" applyFill="1" applyBorder="1" applyAlignment="1" applyProtection="1">
      <alignment horizontal="left" vertical="center"/>
      <protection locked="0"/>
    </xf>
    <xf numFmtId="176" fontId="25" fillId="0" borderId="21" xfId="4" applyNumberFormat="1" applyFont="1" applyBorder="1" applyAlignment="1" applyProtection="1">
      <alignment horizontal="center" vertical="center"/>
      <protection locked="0"/>
    </xf>
    <xf numFmtId="176" fontId="25" fillId="0" borderId="45" xfId="4" applyNumberFormat="1" applyFont="1" applyBorder="1" applyAlignment="1" applyProtection="1">
      <alignment horizontal="center" vertical="center"/>
      <protection locked="0"/>
    </xf>
    <xf numFmtId="0" fontId="26" fillId="0" borderId="21" xfId="4" applyFont="1" applyBorder="1" applyAlignment="1" applyProtection="1">
      <alignment horizontal="left" vertical="center" indent="1"/>
      <protection locked="0"/>
    </xf>
    <xf numFmtId="0" fontId="26" fillId="0" borderId="45" xfId="4" applyFont="1" applyBorder="1" applyAlignment="1" applyProtection="1">
      <alignment horizontal="left" vertical="center" indent="1"/>
      <protection locked="0"/>
    </xf>
    <xf numFmtId="0" fontId="26" fillId="0" borderId="21" xfId="4" applyFont="1" applyBorder="1" applyAlignment="1" applyProtection="1">
      <alignment horizontal="center" vertical="center"/>
      <protection locked="0"/>
    </xf>
    <xf numFmtId="0" fontId="26" fillId="0" borderId="45" xfId="4" applyFont="1" applyBorder="1" applyAlignment="1" applyProtection="1">
      <alignment horizontal="center" vertical="center"/>
      <protection locked="0"/>
    </xf>
    <xf numFmtId="38" fontId="26" fillId="0" borderId="21" xfId="4" applyNumberFormat="1" applyFont="1" applyBorder="1" applyAlignment="1" applyProtection="1">
      <alignment horizontal="right" vertical="center" indent="1"/>
      <protection locked="0"/>
    </xf>
    <xf numFmtId="38" fontId="26" fillId="0" borderId="45" xfId="4" applyNumberFormat="1" applyFont="1" applyBorder="1" applyAlignment="1" applyProtection="1">
      <alignment horizontal="right" vertical="center" indent="1"/>
      <protection locked="0"/>
    </xf>
    <xf numFmtId="38" fontId="26" fillId="2" borderId="70" xfId="1" applyFont="1" applyFill="1" applyBorder="1" applyAlignment="1" applyProtection="1">
      <alignment horizontal="right" vertical="center" indent="1"/>
    </xf>
    <xf numFmtId="38" fontId="26" fillId="2" borderId="71" xfId="1" applyFont="1" applyFill="1" applyBorder="1" applyAlignment="1" applyProtection="1">
      <alignment horizontal="right" vertical="center" indent="1"/>
    </xf>
    <xf numFmtId="38" fontId="26" fillId="2" borderId="56" xfId="1" applyFont="1" applyFill="1" applyBorder="1" applyAlignment="1" applyProtection="1">
      <alignment horizontal="right" vertical="center" indent="1"/>
    </xf>
    <xf numFmtId="176" fontId="25" fillId="0" borderId="55" xfId="4" applyNumberFormat="1" applyFont="1" applyBorder="1" applyAlignment="1" applyProtection="1">
      <alignment horizontal="center" vertical="center"/>
      <protection locked="0"/>
    </xf>
    <xf numFmtId="176" fontId="25" fillId="0" borderId="65" xfId="4" applyNumberFormat="1" applyFont="1" applyBorder="1" applyAlignment="1" applyProtection="1">
      <alignment horizontal="center" vertical="center"/>
      <protection locked="0"/>
    </xf>
    <xf numFmtId="0" fontId="26" fillId="0" borderId="55" xfId="4" applyFont="1" applyBorder="1" applyAlignment="1" applyProtection="1">
      <alignment horizontal="left" vertical="center" indent="1"/>
      <protection locked="0"/>
    </xf>
    <xf numFmtId="0" fontId="26" fillId="0" borderId="65" xfId="4" applyFont="1" applyBorder="1" applyAlignment="1" applyProtection="1">
      <alignment horizontal="left" vertical="center" indent="1"/>
      <protection locked="0"/>
    </xf>
    <xf numFmtId="0" fontId="26" fillId="0" borderId="70" xfId="4" applyFont="1" applyBorder="1" applyAlignment="1" applyProtection="1">
      <alignment horizontal="center" vertical="center"/>
      <protection locked="0"/>
    </xf>
    <xf numFmtId="0" fontId="26" fillId="0" borderId="72" xfId="4" applyFont="1" applyBorder="1" applyAlignment="1" applyProtection="1">
      <alignment horizontal="center" vertical="center"/>
      <protection locked="0"/>
    </xf>
    <xf numFmtId="0" fontId="26" fillId="0" borderId="46" xfId="4" applyFont="1" applyBorder="1" applyAlignment="1" applyProtection="1">
      <alignment horizontal="center" vertical="center"/>
      <protection locked="0"/>
    </xf>
    <xf numFmtId="0" fontId="26" fillId="0" borderId="47" xfId="4" applyFont="1" applyBorder="1" applyAlignment="1" applyProtection="1">
      <alignment horizontal="center" vertical="center"/>
      <protection locked="0"/>
    </xf>
    <xf numFmtId="38" fontId="26" fillId="0" borderId="55" xfId="4" applyNumberFormat="1" applyFont="1" applyBorder="1" applyAlignment="1" applyProtection="1">
      <alignment horizontal="right" vertical="center" indent="1"/>
      <protection locked="0"/>
    </xf>
    <xf numFmtId="38" fontId="26" fillId="0" borderId="65" xfId="4" applyNumberFormat="1" applyFont="1" applyBorder="1" applyAlignment="1" applyProtection="1">
      <alignment horizontal="right" vertical="center" indent="1"/>
      <protection locked="0"/>
    </xf>
    <xf numFmtId="38" fontId="26" fillId="2" borderId="70" xfId="4" applyNumberFormat="1" applyFont="1" applyFill="1" applyBorder="1" applyAlignment="1" applyProtection="1">
      <alignment horizontal="right" vertical="center" indent="1"/>
    </xf>
    <xf numFmtId="38" fontId="26" fillId="2" borderId="71" xfId="4" applyNumberFormat="1" applyFont="1" applyFill="1" applyBorder="1" applyAlignment="1" applyProtection="1">
      <alignment horizontal="right" vertical="center" indent="1"/>
    </xf>
    <xf numFmtId="38" fontId="26" fillId="2" borderId="73" xfId="4" applyNumberFormat="1" applyFont="1" applyFill="1" applyBorder="1" applyAlignment="1" applyProtection="1">
      <alignment horizontal="right" vertical="center" indent="1"/>
    </xf>
    <xf numFmtId="38" fontId="26" fillId="2" borderId="58" xfId="4" applyNumberFormat="1" applyFont="1" applyFill="1" applyBorder="1" applyAlignment="1" applyProtection="1">
      <alignment horizontal="left" vertical="center"/>
      <protection locked="0"/>
    </xf>
    <xf numFmtId="38" fontId="26" fillId="2" borderId="55" xfId="4" applyNumberFormat="1" applyFont="1" applyFill="1" applyBorder="1" applyAlignment="1" applyProtection="1">
      <alignment horizontal="left" vertical="center"/>
      <protection locked="0"/>
    </xf>
    <xf numFmtId="38" fontId="26" fillId="2" borderId="69" xfId="4" applyNumberFormat="1" applyFont="1" applyFill="1" applyBorder="1" applyAlignment="1" applyProtection="1">
      <alignment horizontal="left" vertical="center"/>
      <protection locked="0"/>
    </xf>
    <xf numFmtId="38" fontId="26" fillId="2" borderId="70" xfId="4" applyNumberFormat="1" applyFont="1" applyFill="1" applyBorder="1" applyAlignment="1" applyProtection="1">
      <alignment horizontal="right" vertical="center" indent="1"/>
      <protection locked="0"/>
    </xf>
    <xf numFmtId="38" fontId="26" fillId="2" borderId="71" xfId="4" applyNumberFormat="1" applyFont="1" applyFill="1" applyBorder="1" applyAlignment="1" applyProtection="1">
      <alignment horizontal="right" vertical="center" indent="1"/>
      <protection locked="0"/>
    </xf>
    <xf numFmtId="38" fontId="26" fillId="2" borderId="72" xfId="4" applyNumberFormat="1" applyFont="1" applyFill="1" applyBorder="1" applyAlignment="1" applyProtection="1">
      <alignment horizontal="right" vertical="center" indent="1"/>
      <protection locked="0"/>
    </xf>
    <xf numFmtId="6" fontId="12" fillId="0" borderId="74" xfId="2" applyFont="1" applyBorder="1" applyAlignment="1" applyProtection="1">
      <alignment horizontal="center" vertical="center"/>
    </xf>
    <xf numFmtId="6" fontId="12" fillId="0" borderId="16" xfId="2" applyFont="1" applyBorder="1" applyAlignment="1" applyProtection="1">
      <alignment horizontal="center" vertical="center"/>
    </xf>
    <xf numFmtId="6" fontId="12" fillId="0" borderId="59" xfId="2" applyFont="1" applyBorder="1" applyAlignment="1" applyProtection="1">
      <alignment horizontal="center" vertical="center"/>
    </xf>
    <xf numFmtId="6" fontId="14" fillId="0" borderId="15" xfId="2" applyFont="1" applyBorder="1" applyAlignment="1" applyProtection="1">
      <alignment horizontal="center" vertical="center"/>
    </xf>
    <xf numFmtId="0" fontId="24" fillId="5" borderId="79" xfId="4" applyFont="1" applyFill="1" applyBorder="1" applyAlignment="1" applyProtection="1">
      <alignment horizontal="center" vertical="center"/>
    </xf>
    <xf numFmtId="0" fontId="24" fillId="5" borderId="87" xfId="4" applyFont="1" applyFill="1" applyBorder="1" applyAlignment="1" applyProtection="1">
      <alignment horizontal="center" vertical="center"/>
    </xf>
    <xf numFmtId="0" fontId="24" fillId="5" borderId="80" xfId="4" applyFont="1" applyFill="1" applyBorder="1" applyAlignment="1" applyProtection="1">
      <alignment horizontal="center" vertical="center"/>
    </xf>
    <xf numFmtId="0" fontId="24" fillId="5" borderId="88" xfId="4" applyFont="1" applyFill="1" applyBorder="1" applyAlignment="1" applyProtection="1">
      <alignment horizontal="center" vertical="center"/>
    </xf>
    <xf numFmtId="0" fontId="24" fillId="5" borderId="89" xfId="4" applyFont="1" applyFill="1" applyBorder="1" applyAlignment="1" applyProtection="1">
      <alignment horizontal="center" vertical="center"/>
    </xf>
    <xf numFmtId="0" fontId="24" fillId="5" borderId="80" xfId="4" applyFont="1" applyFill="1" applyBorder="1" applyAlignment="1" applyProtection="1">
      <alignment horizontal="center" vertical="center" shrinkToFit="1"/>
    </xf>
    <xf numFmtId="0" fontId="24" fillId="5" borderId="87" xfId="4" applyFont="1" applyFill="1" applyBorder="1" applyAlignment="1" applyProtection="1">
      <alignment horizontal="center" vertical="center" shrinkToFit="1"/>
    </xf>
    <xf numFmtId="0" fontId="24" fillId="5" borderId="90" xfId="4" applyFont="1" applyFill="1" applyBorder="1" applyAlignment="1" applyProtection="1">
      <alignment horizontal="center" vertical="center"/>
    </xf>
    <xf numFmtId="0" fontId="24" fillId="5" borderId="91" xfId="4" applyFont="1" applyFill="1" applyBorder="1" applyAlignment="1" applyProtection="1">
      <alignment horizontal="center" vertical="center"/>
    </xf>
    <xf numFmtId="0" fontId="24" fillId="5" borderId="92" xfId="4" applyFont="1" applyFill="1" applyBorder="1" applyAlignment="1" applyProtection="1">
      <alignment horizontal="center" vertical="center"/>
    </xf>
    <xf numFmtId="0" fontId="24" fillId="5" borderId="82" xfId="4" applyFont="1" applyFill="1" applyBorder="1" applyAlignment="1" applyProtection="1">
      <alignment horizontal="center" vertical="center"/>
    </xf>
    <xf numFmtId="0" fontId="5" fillId="0" borderId="74" xfId="0" applyFont="1" applyBorder="1" applyAlignment="1" applyProtection="1">
      <alignment horizontal="left" vertical="center" indent="1"/>
      <protection locked="0"/>
    </xf>
    <xf numFmtId="0" fontId="5" fillId="0" borderId="75" xfId="0" applyFont="1" applyBorder="1" applyAlignment="1" applyProtection="1">
      <alignment horizontal="left" vertical="center" indent="1"/>
      <protection locked="0"/>
    </xf>
    <xf numFmtId="0" fontId="5" fillId="0" borderId="16" xfId="0" applyFont="1" applyBorder="1" applyAlignment="1" applyProtection="1">
      <alignment horizontal="left" vertical="center" indent="1"/>
      <protection locked="0"/>
    </xf>
    <xf numFmtId="0" fontId="5" fillId="0" borderId="37" xfId="0" applyFont="1" applyBorder="1" applyAlignment="1" applyProtection="1">
      <alignment horizontal="left" vertical="center" indent="1"/>
      <protection locked="0"/>
    </xf>
    <xf numFmtId="0" fontId="5" fillId="0" borderId="59" xfId="0" applyFont="1" applyBorder="1" applyAlignment="1" applyProtection="1">
      <alignment horizontal="left" vertical="center" indent="1"/>
      <protection locked="0"/>
    </xf>
    <xf numFmtId="0" fontId="5" fillId="0" borderId="60" xfId="0" applyFont="1" applyBorder="1" applyAlignment="1" applyProtection="1">
      <alignment horizontal="left" vertical="center" indent="1"/>
      <protection locked="0"/>
    </xf>
    <xf numFmtId="0" fontId="5" fillId="0" borderId="76" xfId="0" applyFont="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24" fillId="5" borderId="93" xfId="4" applyFont="1" applyFill="1" applyBorder="1" applyAlignment="1" applyProtection="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20" xfId="0" applyFont="1" applyBorder="1" applyAlignment="1">
      <alignment horizontal="distributed" vertical="center"/>
    </xf>
    <xf numFmtId="0" fontId="5" fillId="0" borderId="20" xfId="0" applyFont="1" applyBorder="1" applyAlignment="1">
      <alignment horizontal="center" vertical="center"/>
    </xf>
    <xf numFmtId="0" fontId="24" fillId="5" borderId="79" xfId="0" applyFont="1" applyFill="1" applyBorder="1" applyAlignment="1">
      <alignment horizontal="center" vertical="center"/>
    </xf>
    <xf numFmtId="0" fontId="24" fillId="5" borderId="80" xfId="0" applyFont="1" applyFill="1" applyBorder="1" applyAlignment="1">
      <alignment horizontal="center" vertical="center"/>
    </xf>
    <xf numFmtId="0" fontId="24" fillId="5" borderId="83" xfId="0" applyFont="1" applyFill="1" applyBorder="1" applyAlignment="1">
      <alignment horizontal="center" vertical="center"/>
    </xf>
    <xf numFmtId="0" fontId="24" fillId="5" borderId="84" xfId="0" applyFont="1" applyFill="1" applyBorder="1" applyAlignment="1">
      <alignment horizontal="center" vertical="center"/>
    </xf>
    <xf numFmtId="0" fontId="24" fillId="5" borderId="85" xfId="0" applyFont="1" applyFill="1" applyBorder="1" applyAlignment="1">
      <alignment horizontal="center" vertical="center"/>
    </xf>
    <xf numFmtId="0" fontId="24" fillId="5" borderId="86" xfId="0" applyFont="1" applyFill="1" applyBorder="1" applyAlignment="1">
      <alignment horizontal="center" vertical="center"/>
    </xf>
    <xf numFmtId="0" fontId="24" fillId="5" borderId="81" xfId="0" applyFont="1" applyFill="1" applyBorder="1" applyAlignment="1">
      <alignment horizontal="center" vertical="center"/>
    </xf>
    <xf numFmtId="0" fontId="10" fillId="0" borderId="20" xfId="0" applyFont="1" applyBorder="1" applyAlignment="1">
      <alignment horizontal="center" vertical="center"/>
    </xf>
    <xf numFmtId="0" fontId="5" fillId="0" borderId="0" xfId="0" applyFont="1" applyAlignment="1">
      <alignment horizontal="left" vertical="center" indent="1"/>
    </xf>
    <xf numFmtId="0" fontId="5" fillId="0" borderId="0" xfId="0" applyFont="1">
      <alignment vertical="center"/>
    </xf>
    <xf numFmtId="0" fontId="16" fillId="0" borderId="2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4" fillId="0" borderId="0" xfId="0" applyFont="1" applyAlignment="1">
      <alignment horizontal="left" vertical="center"/>
    </xf>
    <xf numFmtId="177" fontId="5" fillId="0" borderId="0" xfId="0" applyNumberFormat="1" applyFont="1" applyAlignment="1">
      <alignment horizontal="center" vertical="center"/>
    </xf>
    <xf numFmtId="177" fontId="5" fillId="0" borderId="0" xfId="0" applyNumberFormat="1" applyFont="1" applyAlignment="1">
      <alignment horizontal="left" vertical="center"/>
    </xf>
    <xf numFmtId="177" fontId="16" fillId="0" borderId="20" xfId="0" applyNumberFormat="1" applyFont="1" applyBorder="1" applyAlignment="1">
      <alignment horizontal="left" vertical="center"/>
    </xf>
    <xf numFmtId="0" fontId="24" fillId="5" borderId="87" xfId="0" applyFont="1" applyFill="1" applyBorder="1" applyAlignment="1">
      <alignment horizontal="center" vertical="center"/>
    </xf>
    <xf numFmtId="0" fontId="24" fillId="5" borderId="94" xfId="0" applyFont="1" applyFill="1" applyBorder="1" applyAlignment="1">
      <alignment horizontal="center" vertical="center"/>
    </xf>
    <xf numFmtId="38" fontId="26" fillId="2" borderId="138" xfId="4" applyNumberFormat="1" applyFont="1" applyFill="1" applyBorder="1" applyAlignment="1" applyProtection="1">
      <alignment horizontal="right" vertical="center" indent="1"/>
    </xf>
    <xf numFmtId="38" fontId="26" fillId="2" borderId="0" xfId="4" applyNumberFormat="1" applyFont="1" applyFill="1" applyBorder="1" applyAlignment="1" applyProtection="1">
      <alignment horizontal="right" vertical="center" indent="1"/>
    </xf>
    <xf numFmtId="38" fontId="26" fillId="2" borderId="139" xfId="4" applyNumberFormat="1" applyFont="1" applyFill="1" applyBorder="1" applyAlignment="1" applyProtection="1">
      <alignment horizontal="right" vertical="center" indent="1"/>
    </xf>
    <xf numFmtId="38" fontId="26" fillId="2" borderId="66" xfId="4" applyNumberFormat="1" applyFont="1" applyFill="1" applyBorder="1" applyAlignment="1" applyProtection="1">
      <alignment horizontal="right" vertical="center" indent="1"/>
    </xf>
    <xf numFmtId="38" fontId="26" fillId="2" borderId="55" xfId="4" applyNumberFormat="1" applyFont="1" applyFill="1" applyBorder="1" applyAlignment="1" applyProtection="1">
      <alignment horizontal="right" vertical="center" indent="1"/>
    </xf>
    <xf numFmtId="38" fontId="26" fillId="2" borderId="57" xfId="4" applyNumberFormat="1" applyFont="1" applyFill="1" applyBorder="1" applyAlignment="1" applyProtection="1">
      <alignment horizontal="right" vertical="center" indent="1"/>
    </xf>
    <xf numFmtId="176" fontId="25" fillId="4" borderId="55" xfId="4" applyNumberFormat="1" applyFont="1" applyFill="1" applyBorder="1" applyAlignment="1" applyProtection="1">
      <alignment horizontal="center" vertical="center"/>
      <protection locked="0"/>
    </xf>
    <xf numFmtId="176" fontId="25" fillId="4" borderId="65" xfId="4" applyNumberFormat="1" applyFont="1" applyFill="1" applyBorder="1" applyAlignment="1" applyProtection="1">
      <alignment horizontal="center" vertical="center"/>
      <protection locked="0"/>
    </xf>
    <xf numFmtId="0" fontId="26" fillId="4" borderId="55" xfId="4" applyFont="1" applyFill="1" applyBorder="1" applyAlignment="1" applyProtection="1">
      <alignment horizontal="left" vertical="center" indent="1"/>
      <protection locked="0"/>
    </xf>
    <xf numFmtId="0" fontId="26" fillId="4" borderId="65" xfId="4" applyFont="1" applyFill="1" applyBorder="1" applyAlignment="1" applyProtection="1">
      <alignment horizontal="left" vertical="center" indent="1"/>
      <protection locked="0"/>
    </xf>
    <xf numFmtId="0" fontId="26" fillId="4" borderId="70" xfId="4" applyFont="1" applyFill="1" applyBorder="1" applyAlignment="1" applyProtection="1">
      <alignment horizontal="center" vertical="center"/>
      <protection locked="0"/>
    </xf>
    <xf numFmtId="0" fontId="26" fillId="4" borderId="72" xfId="4" applyFont="1" applyFill="1" applyBorder="1" applyAlignment="1" applyProtection="1">
      <alignment horizontal="center" vertical="center"/>
      <protection locked="0"/>
    </xf>
    <xf numFmtId="0" fontId="26" fillId="4" borderId="46" xfId="4" applyFont="1" applyFill="1" applyBorder="1" applyAlignment="1" applyProtection="1">
      <alignment horizontal="center" vertical="center"/>
      <protection locked="0"/>
    </xf>
    <xf numFmtId="0" fontId="26" fillId="4" borderId="47" xfId="4" applyFont="1" applyFill="1" applyBorder="1" applyAlignment="1" applyProtection="1">
      <alignment horizontal="center" vertical="center"/>
      <protection locked="0"/>
    </xf>
    <xf numFmtId="38" fontId="26" fillId="4" borderId="55" xfId="4" applyNumberFormat="1" applyFont="1" applyFill="1" applyBorder="1" applyAlignment="1" applyProtection="1">
      <alignment horizontal="right" vertical="center" indent="1"/>
      <protection locked="0"/>
    </xf>
    <xf numFmtId="38" fontId="26" fillId="4" borderId="65" xfId="4" applyNumberFormat="1" applyFont="1" applyFill="1" applyBorder="1" applyAlignment="1" applyProtection="1">
      <alignment horizontal="right" vertical="center" indent="1"/>
      <protection locked="0"/>
    </xf>
    <xf numFmtId="38" fontId="26" fillId="4" borderId="138" xfId="4" applyNumberFormat="1" applyFont="1" applyFill="1" applyBorder="1" applyAlignment="1" applyProtection="1">
      <alignment horizontal="right" vertical="center" indent="1"/>
    </xf>
    <xf numFmtId="38" fontId="26" fillId="4" borderId="0" xfId="4" applyNumberFormat="1" applyFont="1" applyFill="1" applyBorder="1" applyAlignment="1" applyProtection="1">
      <alignment horizontal="right" vertical="center" indent="1"/>
    </xf>
    <xf numFmtId="38" fontId="26" fillId="4" borderId="139" xfId="4" applyNumberFormat="1" applyFont="1" applyFill="1" applyBorder="1" applyAlignment="1" applyProtection="1">
      <alignment horizontal="right" vertical="center" indent="1"/>
    </xf>
    <xf numFmtId="38" fontId="26" fillId="4" borderId="66" xfId="4" applyNumberFormat="1" applyFont="1" applyFill="1" applyBorder="1" applyAlignment="1" applyProtection="1">
      <alignment horizontal="right" vertical="center" indent="1"/>
    </xf>
    <xf numFmtId="38" fontId="26" fillId="4" borderId="55" xfId="4" applyNumberFormat="1" applyFont="1" applyFill="1" applyBorder="1" applyAlignment="1" applyProtection="1">
      <alignment horizontal="right" vertical="center" indent="1"/>
    </xf>
    <xf numFmtId="38" fontId="26" fillId="4" borderId="57" xfId="4" applyNumberFormat="1" applyFont="1" applyFill="1" applyBorder="1" applyAlignment="1" applyProtection="1">
      <alignment horizontal="right" vertical="center" indent="1"/>
    </xf>
    <xf numFmtId="38" fontId="26" fillId="4" borderId="58" xfId="4" applyNumberFormat="1" applyFont="1" applyFill="1" applyBorder="1" applyAlignment="1" applyProtection="1">
      <alignment horizontal="left" vertical="center"/>
      <protection locked="0"/>
    </xf>
    <xf numFmtId="38" fontId="26" fillId="4" borderId="55" xfId="4" applyNumberFormat="1" applyFont="1" applyFill="1" applyBorder="1" applyAlignment="1" applyProtection="1">
      <alignment horizontal="left" vertical="center"/>
      <protection locked="0"/>
    </xf>
    <xf numFmtId="38" fontId="26" fillId="4" borderId="69" xfId="4" applyNumberFormat="1" applyFont="1" applyFill="1" applyBorder="1" applyAlignment="1" applyProtection="1">
      <alignment horizontal="left" vertical="center"/>
      <protection locked="0"/>
    </xf>
    <xf numFmtId="38" fontId="26" fillId="4" borderId="70" xfId="4" applyNumberFormat="1" applyFont="1" applyFill="1" applyBorder="1" applyAlignment="1" applyProtection="1">
      <alignment horizontal="right" vertical="center" indent="1"/>
      <protection locked="0"/>
    </xf>
    <xf numFmtId="38" fontId="26" fillId="4" borderId="71" xfId="4" applyNumberFormat="1" applyFont="1" applyFill="1" applyBorder="1" applyAlignment="1" applyProtection="1">
      <alignment horizontal="right" vertical="center" indent="1"/>
      <protection locked="0"/>
    </xf>
    <xf numFmtId="38" fontId="26" fillId="4" borderId="72" xfId="4" applyNumberFormat="1" applyFont="1" applyFill="1" applyBorder="1" applyAlignment="1" applyProtection="1">
      <alignment horizontal="right" vertical="center" indent="1"/>
      <protection locked="0"/>
    </xf>
    <xf numFmtId="38" fontId="26" fillId="4" borderId="70" xfId="1" applyFont="1" applyFill="1" applyBorder="1" applyAlignment="1" applyProtection="1">
      <alignment horizontal="right" vertical="center" indent="1"/>
    </xf>
    <xf numFmtId="38" fontId="26" fillId="4" borderId="71" xfId="1" applyFont="1" applyFill="1" applyBorder="1" applyAlignment="1" applyProtection="1">
      <alignment horizontal="right" vertical="center" indent="1"/>
    </xf>
    <xf numFmtId="38" fontId="26" fillId="4" borderId="56" xfId="1" applyFont="1" applyFill="1" applyBorder="1" applyAlignment="1" applyProtection="1">
      <alignment horizontal="right" vertical="center" indent="1"/>
    </xf>
    <xf numFmtId="38" fontId="26" fillId="2" borderId="140" xfId="4" applyNumberFormat="1" applyFont="1" applyFill="1" applyBorder="1" applyAlignment="1" applyProtection="1">
      <alignment horizontal="right" vertical="center" indent="1"/>
    </xf>
    <xf numFmtId="38" fontId="26" fillId="2" borderId="141" xfId="4" applyNumberFormat="1" applyFont="1" applyFill="1" applyBorder="1" applyAlignment="1" applyProtection="1">
      <alignment horizontal="right" vertical="center" indent="1"/>
    </xf>
    <xf numFmtId="38" fontId="26" fillId="2" borderId="142" xfId="4" applyNumberFormat="1" applyFont="1" applyFill="1" applyBorder="1" applyAlignment="1" applyProtection="1">
      <alignment horizontal="right" vertical="center" indent="1"/>
    </xf>
    <xf numFmtId="38" fontId="26" fillId="4" borderId="140" xfId="4" applyNumberFormat="1" applyFont="1" applyFill="1" applyBorder="1" applyAlignment="1" applyProtection="1">
      <alignment horizontal="right" vertical="center" indent="1"/>
    </xf>
    <xf numFmtId="38" fontId="26" fillId="4" borderId="141" xfId="4" applyNumberFormat="1" applyFont="1" applyFill="1" applyBorder="1" applyAlignment="1" applyProtection="1">
      <alignment horizontal="right" vertical="center" indent="1"/>
    </xf>
    <xf numFmtId="38" fontId="26" fillId="4" borderId="142" xfId="4" applyNumberFormat="1" applyFont="1" applyFill="1" applyBorder="1" applyAlignment="1" applyProtection="1">
      <alignment horizontal="right" vertical="center" indent="1"/>
    </xf>
    <xf numFmtId="38" fontId="26" fillId="2" borderId="135" xfId="4" applyNumberFormat="1" applyFont="1" applyFill="1" applyBorder="1" applyAlignment="1" applyProtection="1">
      <alignment horizontal="right" vertical="center" indent="1"/>
    </xf>
    <xf numFmtId="38" fontId="26" fillId="2" borderId="136" xfId="4" applyNumberFormat="1" applyFont="1" applyFill="1" applyBorder="1" applyAlignment="1" applyProtection="1">
      <alignment horizontal="right" vertical="center" indent="1"/>
    </xf>
    <xf numFmtId="38" fontId="26" fillId="2" borderId="137" xfId="4" applyNumberFormat="1" applyFont="1" applyFill="1" applyBorder="1" applyAlignment="1" applyProtection="1">
      <alignment horizontal="right" vertical="center" indent="1"/>
    </xf>
    <xf numFmtId="6" fontId="14" fillId="0" borderId="59" xfId="2" applyFont="1" applyBorder="1" applyAlignment="1" applyProtection="1">
      <alignment horizontal="center" vertical="center"/>
    </xf>
    <xf numFmtId="0" fontId="32" fillId="5" borderId="80" xfId="4" applyFont="1" applyFill="1" applyBorder="1" applyAlignment="1" applyProtection="1">
      <alignment horizontal="center" vertical="center" shrinkToFit="1"/>
    </xf>
    <xf numFmtId="0" fontId="32" fillId="5" borderId="87" xfId="4" applyFont="1" applyFill="1" applyBorder="1" applyAlignment="1" applyProtection="1">
      <alignment horizontal="center" vertical="center" shrinkToFit="1"/>
    </xf>
    <xf numFmtId="38" fontId="26" fillId="0" borderId="135" xfId="4" applyNumberFormat="1" applyFont="1" applyBorder="1" applyAlignment="1" applyProtection="1">
      <alignment horizontal="right" vertical="center" indent="1"/>
      <protection locked="0"/>
    </xf>
    <xf numFmtId="38" fontId="26" fillId="0" borderId="136" xfId="4" applyNumberFormat="1" applyFont="1" applyBorder="1" applyAlignment="1" applyProtection="1">
      <alignment horizontal="right" vertical="center" indent="1"/>
      <protection locked="0"/>
    </xf>
    <xf numFmtId="38" fontId="26" fillId="0" borderId="143" xfId="4" applyNumberFormat="1" applyFont="1" applyBorder="1" applyAlignment="1" applyProtection="1">
      <alignment horizontal="right" vertical="center" indent="1"/>
      <protection locked="0"/>
    </xf>
    <xf numFmtId="38" fontId="26" fillId="0" borderId="66" xfId="4" applyNumberFormat="1" applyFont="1" applyBorder="1" applyAlignment="1" applyProtection="1">
      <alignment horizontal="right" vertical="center" indent="1"/>
      <protection locked="0"/>
    </xf>
    <xf numFmtId="0" fontId="13" fillId="0" borderId="121" xfId="0" applyFont="1" applyBorder="1" applyAlignment="1">
      <alignment horizontal="center" vertical="center"/>
    </xf>
    <xf numFmtId="0" fontId="13" fillId="0" borderId="122" xfId="0" applyFont="1" applyBorder="1" applyAlignment="1">
      <alignment horizontal="center" vertical="center"/>
    </xf>
    <xf numFmtId="42" fontId="5" fillId="0" borderId="3" xfId="0" applyNumberFormat="1" applyFont="1" applyBorder="1" applyAlignment="1">
      <alignment horizontal="right" vertical="center"/>
    </xf>
    <xf numFmtId="42" fontId="5" fillId="0" borderId="127" xfId="0" applyNumberFormat="1" applyFont="1" applyBorder="1" applyAlignment="1">
      <alignment horizontal="right" vertical="center"/>
    </xf>
    <xf numFmtId="42" fontId="14" fillId="0" borderId="15" xfId="2" applyNumberFormat="1" applyFont="1" applyBorder="1" applyAlignment="1">
      <alignment horizontal="center" vertical="center"/>
    </xf>
    <xf numFmtId="0" fontId="30" fillId="0" borderId="101" xfId="0" applyFont="1" applyBorder="1" applyAlignment="1">
      <alignment horizontal="center" vertical="center"/>
    </xf>
    <xf numFmtId="0" fontId="11" fillId="0" borderId="102" xfId="0" applyFont="1" applyBorder="1" applyAlignment="1">
      <alignment horizontal="center" vertical="center"/>
    </xf>
    <xf numFmtId="0" fontId="18" fillId="3" borderId="26"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27" xfId="0" applyFont="1" applyFill="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8" xfId="0" applyFont="1" applyBorder="1" applyAlignment="1">
      <alignment horizontal="center" vertical="center"/>
    </xf>
    <xf numFmtId="0" fontId="5" fillId="0" borderId="34" xfId="0" applyFont="1" applyBorder="1" applyAlignment="1">
      <alignment horizontal="center" vertical="center" textRotation="255"/>
    </xf>
    <xf numFmtId="0" fontId="18" fillId="3" borderId="25" xfId="0" applyFont="1" applyFill="1" applyBorder="1" applyAlignment="1">
      <alignment horizontal="center" vertical="center"/>
    </xf>
    <xf numFmtId="176" fontId="25" fillId="2" borderId="21" xfId="4" applyNumberFormat="1" applyFont="1" applyFill="1" applyBorder="1" applyAlignment="1" applyProtection="1">
      <alignment horizontal="center" vertical="center" shrinkToFit="1"/>
      <protection locked="0"/>
    </xf>
    <xf numFmtId="176" fontId="25" fillId="2" borderId="45" xfId="4" applyNumberFormat="1" applyFont="1" applyFill="1" applyBorder="1" applyAlignment="1" applyProtection="1">
      <alignment horizontal="center" vertical="center" shrinkToFit="1"/>
      <protection locked="0"/>
    </xf>
    <xf numFmtId="176" fontId="25" fillId="4" borderId="21" xfId="4" applyNumberFormat="1" applyFont="1" applyFill="1" applyBorder="1" applyAlignment="1" applyProtection="1">
      <alignment horizontal="center" vertical="center" shrinkToFit="1"/>
      <protection locked="0"/>
    </xf>
    <xf numFmtId="176" fontId="25" fillId="4" borderId="45" xfId="4" applyNumberFormat="1" applyFont="1" applyFill="1" applyBorder="1" applyAlignment="1" applyProtection="1">
      <alignment horizontal="center" vertical="center" shrinkToFit="1"/>
      <protection locked="0"/>
    </xf>
    <xf numFmtId="176" fontId="25" fillId="0" borderId="21" xfId="4" applyNumberFormat="1" applyFont="1" applyBorder="1" applyAlignment="1" applyProtection="1">
      <alignment horizontal="center" vertical="center" shrinkToFit="1"/>
      <protection locked="0"/>
    </xf>
    <xf numFmtId="176" fontId="25" fillId="0" borderId="45" xfId="4" applyNumberFormat="1" applyFont="1" applyBorder="1" applyAlignment="1" applyProtection="1">
      <alignment horizontal="center" vertical="center" shrinkToFit="1"/>
      <protection locked="0"/>
    </xf>
    <xf numFmtId="0" fontId="24" fillId="5" borderId="0" xfId="4" applyFont="1" applyFill="1" applyBorder="1" applyAlignment="1" applyProtection="1">
      <alignment horizontal="center" vertical="center"/>
    </xf>
    <xf numFmtId="0" fontId="24" fillId="5" borderId="40" xfId="4" applyFont="1" applyFill="1" applyBorder="1" applyAlignment="1" applyProtection="1">
      <alignment horizontal="center" vertical="center"/>
    </xf>
    <xf numFmtId="0" fontId="24" fillId="5" borderId="13" xfId="4" applyFont="1" applyFill="1" applyBorder="1" applyAlignment="1" applyProtection="1">
      <alignment horizontal="center" vertical="center"/>
    </xf>
    <xf numFmtId="0" fontId="24" fillId="5" borderId="41" xfId="4" applyFont="1" applyFill="1" applyBorder="1" applyAlignment="1" applyProtection="1">
      <alignment horizontal="center" vertical="center"/>
    </xf>
    <xf numFmtId="0" fontId="24" fillId="5" borderId="42" xfId="4" applyFont="1" applyFill="1" applyBorder="1" applyAlignment="1" applyProtection="1">
      <alignment horizontal="center" vertical="center"/>
    </xf>
    <xf numFmtId="0" fontId="24" fillId="5" borderId="43" xfId="4" applyFont="1" applyFill="1" applyBorder="1" applyAlignment="1" applyProtection="1">
      <alignment horizontal="center" vertical="center"/>
    </xf>
    <xf numFmtId="0" fontId="24" fillId="5" borderId="44" xfId="4" applyFont="1" applyFill="1" applyBorder="1" applyAlignment="1" applyProtection="1">
      <alignment horizontal="center" vertical="center"/>
    </xf>
    <xf numFmtId="0" fontId="24" fillId="5" borderId="67" xfId="4" applyFont="1" applyFill="1" applyBorder="1" applyAlignment="1" applyProtection="1">
      <alignment horizontal="center" vertical="center"/>
    </xf>
    <xf numFmtId="0" fontId="24" fillId="5" borderId="12" xfId="4" applyFont="1" applyFill="1" applyBorder="1" applyAlignment="1" applyProtection="1">
      <alignment horizontal="center" vertical="center"/>
    </xf>
    <xf numFmtId="0" fontId="16" fillId="0" borderId="20" xfId="0" applyFont="1" applyBorder="1" applyAlignment="1">
      <alignment horizontal="left" vertical="center"/>
    </xf>
    <xf numFmtId="0" fontId="16" fillId="0" borderId="20" xfId="0" applyFont="1" applyBorder="1" applyAlignment="1" applyProtection="1">
      <alignment horizontal="center" vertical="center"/>
      <protection locked="0"/>
    </xf>
  </cellXfs>
  <cellStyles count="49">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桁区切り" xfId="1" builtinId="6"/>
    <cellStyle name="見出し 1" xfId="3" builtinId="16"/>
    <cellStyle name="見出し 3" xfId="4" builtinId="18"/>
    <cellStyle name="通貨" xfId="2" builtinId="7"/>
    <cellStyle name="標準" xfId="0" builtinId="0"/>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s>
  <dxfs count="0"/>
  <tableStyles count="0" defaultTableStyle="TableStyleMedium2" defaultPivotStyle="PivotStyleLight16"/>
  <colors>
    <mruColors>
      <color rgb="FFFF5050"/>
      <color rgb="FFFF33CC"/>
      <color rgb="FFFF6600"/>
      <color rgb="FFFF0000"/>
      <color rgb="FFFF9900"/>
      <color rgb="FFFFCC00"/>
      <color rgb="FFFFCC99"/>
      <color rgb="FFDDDDDD"/>
      <color rgb="FFFF99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121197</xdr:colOff>
      <xdr:row>38</xdr:row>
      <xdr:rowOff>80963</xdr:rowOff>
    </xdr:from>
    <xdr:to>
      <xdr:col>9</xdr:col>
      <xdr:colOff>53895</xdr:colOff>
      <xdr:row>41</xdr:row>
      <xdr:rowOff>123825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04077" y="6176963"/>
          <a:ext cx="1395738" cy="621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xdr:colOff>
      <xdr:row>39</xdr:row>
      <xdr:rowOff>1</xdr:rowOff>
    </xdr:from>
    <xdr:to>
      <xdr:col>13</xdr:col>
      <xdr:colOff>7844</xdr:colOff>
      <xdr:row>42</xdr:row>
      <xdr:rowOff>164657</xdr:rowOff>
    </xdr:to>
    <xdr:pic>
      <xdr:nvPicPr>
        <xdr:cNvPr id="128" name="図 127">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1"/>
        <a:stretch>
          <a:fillRect/>
        </a:stretch>
      </xdr:blipFill>
      <xdr:spPr>
        <a:xfrm>
          <a:off x="896475" y="6642848"/>
          <a:ext cx="1442193" cy="675644"/>
        </a:xfrm>
        <a:prstGeom prst="rect">
          <a:avLst/>
        </a:prstGeom>
      </xdr:spPr>
    </xdr:pic>
    <xdr:clientData/>
  </xdr:twoCellAnchor>
  <xdr:twoCellAnchor editAs="oneCell">
    <xdr:from>
      <xdr:col>5</xdr:col>
      <xdr:colOff>17933</xdr:colOff>
      <xdr:row>83</xdr:row>
      <xdr:rowOff>6</xdr:rowOff>
    </xdr:from>
    <xdr:to>
      <xdr:col>13</xdr:col>
      <xdr:colOff>25773</xdr:colOff>
      <xdr:row>86</xdr:row>
      <xdr:rowOff>164662</xdr:rowOff>
    </xdr:to>
    <xdr:pic>
      <xdr:nvPicPr>
        <xdr:cNvPr id="129" name="図 128">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1"/>
        <a:stretch>
          <a:fillRect/>
        </a:stretch>
      </xdr:blipFill>
      <xdr:spPr>
        <a:xfrm>
          <a:off x="914404" y="14137347"/>
          <a:ext cx="1442193" cy="675644"/>
        </a:xfrm>
        <a:prstGeom prst="rect">
          <a:avLst/>
        </a:prstGeom>
      </xdr:spPr>
    </xdr:pic>
    <xdr:clientData/>
  </xdr:twoCellAnchor>
  <xdr:twoCellAnchor editAs="oneCell">
    <xdr:from>
      <xdr:col>5</xdr:col>
      <xdr:colOff>8964</xdr:colOff>
      <xdr:row>127</xdr:row>
      <xdr:rowOff>6</xdr:rowOff>
    </xdr:from>
    <xdr:to>
      <xdr:col>13</xdr:col>
      <xdr:colOff>16804</xdr:colOff>
      <xdr:row>130</xdr:row>
      <xdr:rowOff>164661</xdr:rowOff>
    </xdr:to>
    <xdr:pic>
      <xdr:nvPicPr>
        <xdr:cNvPr id="130" name="図 129">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1"/>
        <a:stretch>
          <a:fillRect/>
        </a:stretch>
      </xdr:blipFill>
      <xdr:spPr>
        <a:xfrm>
          <a:off x="905435" y="21631841"/>
          <a:ext cx="1442193" cy="675644"/>
        </a:xfrm>
        <a:prstGeom prst="rect">
          <a:avLst/>
        </a:prstGeom>
      </xdr:spPr>
    </xdr:pic>
    <xdr:clientData/>
  </xdr:twoCellAnchor>
  <xdr:twoCellAnchor editAs="oneCell">
    <xdr:from>
      <xdr:col>5</xdr:col>
      <xdr:colOff>17937</xdr:colOff>
      <xdr:row>171</xdr:row>
      <xdr:rowOff>1</xdr:rowOff>
    </xdr:from>
    <xdr:to>
      <xdr:col>13</xdr:col>
      <xdr:colOff>25777</xdr:colOff>
      <xdr:row>174</xdr:row>
      <xdr:rowOff>164656</xdr:rowOff>
    </xdr:to>
    <xdr:pic>
      <xdr:nvPicPr>
        <xdr:cNvPr id="132" name="図 13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
        <a:stretch>
          <a:fillRect/>
        </a:stretch>
      </xdr:blipFill>
      <xdr:spPr>
        <a:xfrm>
          <a:off x="914408" y="29126330"/>
          <a:ext cx="1442193" cy="675644"/>
        </a:xfrm>
        <a:prstGeom prst="rect">
          <a:avLst/>
        </a:prstGeom>
      </xdr:spPr>
    </xdr:pic>
    <xdr:clientData/>
  </xdr:twoCellAnchor>
  <xdr:twoCellAnchor editAs="oneCell">
    <xdr:from>
      <xdr:col>5</xdr:col>
      <xdr:colOff>17933</xdr:colOff>
      <xdr:row>215</xdr:row>
      <xdr:rowOff>5</xdr:rowOff>
    </xdr:from>
    <xdr:to>
      <xdr:col>13</xdr:col>
      <xdr:colOff>25773</xdr:colOff>
      <xdr:row>218</xdr:row>
      <xdr:rowOff>164661</xdr:rowOff>
    </xdr:to>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
        <a:stretch>
          <a:fillRect/>
        </a:stretch>
      </xdr:blipFill>
      <xdr:spPr>
        <a:xfrm>
          <a:off x="914404" y="36620829"/>
          <a:ext cx="1442193" cy="6756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xdr:colOff>
      <xdr:row>39</xdr:row>
      <xdr:rowOff>1</xdr:rowOff>
    </xdr:from>
    <xdr:to>
      <xdr:col>13</xdr:col>
      <xdr:colOff>7844</xdr:colOff>
      <xdr:row>43</xdr:row>
      <xdr:rowOff>433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28692" y="6500814"/>
          <a:ext cx="1493740" cy="664718"/>
        </a:xfrm>
        <a:prstGeom prst="rect">
          <a:avLst/>
        </a:prstGeom>
      </xdr:spPr>
    </xdr:pic>
    <xdr:clientData/>
  </xdr:twoCellAnchor>
  <xdr:twoCellAnchor editAs="oneCell">
    <xdr:from>
      <xdr:col>5</xdr:col>
      <xdr:colOff>17933</xdr:colOff>
      <xdr:row>83</xdr:row>
      <xdr:rowOff>6</xdr:rowOff>
    </xdr:from>
    <xdr:to>
      <xdr:col>13</xdr:col>
      <xdr:colOff>25773</xdr:colOff>
      <xdr:row>87</xdr:row>
      <xdr:rowOff>438</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46621" y="13835069"/>
          <a:ext cx="1493740" cy="664718"/>
        </a:xfrm>
        <a:prstGeom prst="rect">
          <a:avLst/>
        </a:prstGeom>
      </xdr:spPr>
    </xdr:pic>
    <xdr:clientData/>
  </xdr:twoCellAnchor>
  <xdr:twoCellAnchor editAs="oneCell">
    <xdr:from>
      <xdr:col>5</xdr:col>
      <xdr:colOff>8964</xdr:colOff>
      <xdr:row>127</xdr:row>
      <xdr:rowOff>6</xdr:rowOff>
    </xdr:from>
    <xdr:to>
      <xdr:col>13</xdr:col>
      <xdr:colOff>16804</xdr:colOff>
      <xdr:row>131</xdr:row>
      <xdr:rowOff>437</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937652" y="21169319"/>
          <a:ext cx="1493740" cy="664717"/>
        </a:xfrm>
        <a:prstGeom prst="rect">
          <a:avLst/>
        </a:prstGeom>
      </xdr:spPr>
    </xdr:pic>
    <xdr:clientData/>
  </xdr:twoCellAnchor>
  <xdr:twoCellAnchor editAs="oneCell">
    <xdr:from>
      <xdr:col>5</xdr:col>
      <xdr:colOff>17937</xdr:colOff>
      <xdr:row>171</xdr:row>
      <xdr:rowOff>1</xdr:rowOff>
    </xdr:from>
    <xdr:to>
      <xdr:col>13</xdr:col>
      <xdr:colOff>25777</xdr:colOff>
      <xdr:row>175</xdr:row>
      <xdr:rowOff>432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946625" y="28503564"/>
          <a:ext cx="1493740" cy="664717"/>
        </a:xfrm>
        <a:prstGeom prst="rect">
          <a:avLst/>
        </a:prstGeom>
      </xdr:spPr>
    </xdr:pic>
    <xdr:clientData/>
  </xdr:twoCellAnchor>
  <xdr:twoCellAnchor editAs="oneCell">
    <xdr:from>
      <xdr:col>5</xdr:col>
      <xdr:colOff>17933</xdr:colOff>
      <xdr:row>215</xdr:row>
      <xdr:rowOff>5</xdr:rowOff>
    </xdr:from>
    <xdr:to>
      <xdr:col>13</xdr:col>
      <xdr:colOff>25773</xdr:colOff>
      <xdr:row>219</xdr:row>
      <xdr:rowOff>437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946621" y="35837818"/>
          <a:ext cx="1493740" cy="6647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121197</xdr:colOff>
      <xdr:row>37</xdr:row>
      <xdr:rowOff>80963</xdr:rowOff>
    </xdr:from>
    <xdr:to>
      <xdr:col>10</xdr:col>
      <xdr:colOff>53894</xdr:colOff>
      <xdr:row>40</xdr:row>
      <xdr:rowOff>123826</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969047" y="7829551"/>
          <a:ext cx="1456697" cy="6286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190500</xdr:colOff>
          <xdr:row>7</xdr:row>
          <xdr:rowOff>38100</xdr:rowOff>
        </xdr:from>
        <xdr:to>
          <xdr:col>18</xdr:col>
          <xdr:colOff>171450</xdr:colOff>
          <xdr:row>10</xdr:row>
          <xdr:rowOff>161925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xdr:row>
          <xdr:rowOff>38100</xdr:rowOff>
        </xdr:from>
        <xdr:to>
          <xdr:col>21</xdr:col>
          <xdr:colOff>171450</xdr:colOff>
          <xdr:row>10</xdr:row>
          <xdr:rowOff>161925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203477</xdr:colOff>
      <xdr:row>0</xdr:row>
      <xdr:rowOff>524054</xdr:rowOff>
    </xdr:from>
    <xdr:to>
      <xdr:col>32</xdr:col>
      <xdr:colOff>138112</xdr:colOff>
      <xdr:row>0</xdr:row>
      <xdr:rowOff>929042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03477" y="524054"/>
          <a:ext cx="7497485" cy="404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各工事別請求書の合計金額（税込み）を記入し、それに関わる消費税額を記入して下さい。</a:t>
          </a:r>
        </a:p>
      </xdr:txBody>
    </xdr:sp>
    <xdr:clientData/>
  </xdr:twoCellAnchor>
  <xdr:twoCellAnchor>
    <xdr:from>
      <xdr:col>0</xdr:col>
      <xdr:colOff>183174</xdr:colOff>
      <xdr:row>0</xdr:row>
      <xdr:rowOff>357188</xdr:rowOff>
    </xdr:from>
    <xdr:to>
      <xdr:col>32</xdr:col>
      <xdr:colOff>99436</xdr:colOff>
      <xdr:row>9</xdr:row>
      <xdr:rowOff>166688</xdr:rowOff>
    </xdr:to>
    <xdr:sp macro="" textlink="">
      <xdr:nvSpPr>
        <xdr:cNvPr id="4" name="吹き出し: 角を丸めた四角形 25">
          <a:extLst>
            <a:ext uri="{FF2B5EF4-FFF2-40B4-BE49-F238E27FC236}">
              <a16:creationId xmlns:a16="http://schemas.microsoft.com/office/drawing/2014/main" id="{00000000-0008-0000-0300-000004000000}"/>
            </a:ext>
          </a:extLst>
        </xdr:cNvPr>
        <xdr:cNvSpPr/>
      </xdr:nvSpPr>
      <xdr:spPr>
        <a:xfrm>
          <a:off x="183174" y="357188"/>
          <a:ext cx="7479112" cy="2757488"/>
        </a:xfrm>
        <a:custGeom>
          <a:avLst/>
          <a:gdLst>
            <a:gd name="connsiteX0" fmla="*/ 0 w 5540189"/>
            <a:gd name="connsiteY0" fmla="*/ 92637 h 555812"/>
            <a:gd name="connsiteX1" fmla="*/ 92637 w 5540189"/>
            <a:gd name="connsiteY1" fmla="*/ 0 h 555812"/>
            <a:gd name="connsiteX2" fmla="*/ 3231777 w 5540189"/>
            <a:gd name="connsiteY2" fmla="*/ 0 h 555812"/>
            <a:gd name="connsiteX3" fmla="*/ 3231777 w 5540189"/>
            <a:gd name="connsiteY3" fmla="*/ 0 h 555812"/>
            <a:gd name="connsiteX4" fmla="*/ 4616824 w 5540189"/>
            <a:gd name="connsiteY4" fmla="*/ 0 h 555812"/>
            <a:gd name="connsiteX5" fmla="*/ 5447552 w 5540189"/>
            <a:gd name="connsiteY5" fmla="*/ 0 h 555812"/>
            <a:gd name="connsiteX6" fmla="*/ 5540189 w 5540189"/>
            <a:gd name="connsiteY6" fmla="*/ 92637 h 555812"/>
            <a:gd name="connsiteX7" fmla="*/ 5540189 w 5540189"/>
            <a:gd name="connsiteY7" fmla="*/ 324224 h 555812"/>
            <a:gd name="connsiteX8" fmla="*/ 5540189 w 5540189"/>
            <a:gd name="connsiteY8" fmla="*/ 324224 h 555812"/>
            <a:gd name="connsiteX9" fmla="*/ 5540189 w 5540189"/>
            <a:gd name="connsiteY9" fmla="*/ 463177 h 555812"/>
            <a:gd name="connsiteX10" fmla="*/ 5540189 w 5540189"/>
            <a:gd name="connsiteY10" fmla="*/ 463175 h 555812"/>
            <a:gd name="connsiteX11" fmla="*/ 5447552 w 5540189"/>
            <a:gd name="connsiteY11" fmla="*/ 555812 h 555812"/>
            <a:gd name="connsiteX12" fmla="*/ 4616824 w 5540189"/>
            <a:gd name="connsiteY12" fmla="*/ 555812 h 555812"/>
            <a:gd name="connsiteX13" fmla="*/ 3343726 w 5540189"/>
            <a:gd name="connsiteY13" fmla="*/ 2144478 h 555812"/>
            <a:gd name="connsiteX14" fmla="*/ 3231777 w 5540189"/>
            <a:gd name="connsiteY14" fmla="*/ 555812 h 555812"/>
            <a:gd name="connsiteX15" fmla="*/ 92637 w 5540189"/>
            <a:gd name="connsiteY15" fmla="*/ 555812 h 555812"/>
            <a:gd name="connsiteX16" fmla="*/ 0 w 5540189"/>
            <a:gd name="connsiteY16" fmla="*/ 463175 h 555812"/>
            <a:gd name="connsiteX17" fmla="*/ 0 w 5540189"/>
            <a:gd name="connsiteY17" fmla="*/ 463177 h 555812"/>
            <a:gd name="connsiteX18" fmla="*/ 0 w 5540189"/>
            <a:gd name="connsiteY18" fmla="*/ 324224 h 555812"/>
            <a:gd name="connsiteX19" fmla="*/ 0 w 5540189"/>
            <a:gd name="connsiteY19" fmla="*/ 324224 h 555812"/>
            <a:gd name="connsiteX20" fmla="*/ 0 w 5540189"/>
            <a:gd name="connsiteY20" fmla="*/ 92637 h 555812"/>
            <a:gd name="connsiteX0" fmla="*/ 0 w 5540189"/>
            <a:gd name="connsiteY0" fmla="*/ 92637 h 2144478"/>
            <a:gd name="connsiteX1" fmla="*/ 92637 w 5540189"/>
            <a:gd name="connsiteY1" fmla="*/ 0 h 2144478"/>
            <a:gd name="connsiteX2" fmla="*/ 3231777 w 5540189"/>
            <a:gd name="connsiteY2" fmla="*/ 0 h 2144478"/>
            <a:gd name="connsiteX3" fmla="*/ 3231777 w 5540189"/>
            <a:gd name="connsiteY3" fmla="*/ 0 h 2144478"/>
            <a:gd name="connsiteX4" fmla="*/ 4616824 w 5540189"/>
            <a:gd name="connsiteY4" fmla="*/ 0 h 2144478"/>
            <a:gd name="connsiteX5" fmla="*/ 5447552 w 5540189"/>
            <a:gd name="connsiteY5" fmla="*/ 0 h 2144478"/>
            <a:gd name="connsiteX6" fmla="*/ 5540189 w 5540189"/>
            <a:gd name="connsiteY6" fmla="*/ 92637 h 2144478"/>
            <a:gd name="connsiteX7" fmla="*/ 5540189 w 5540189"/>
            <a:gd name="connsiteY7" fmla="*/ 324224 h 2144478"/>
            <a:gd name="connsiteX8" fmla="*/ 5540189 w 5540189"/>
            <a:gd name="connsiteY8" fmla="*/ 324224 h 2144478"/>
            <a:gd name="connsiteX9" fmla="*/ 5540189 w 5540189"/>
            <a:gd name="connsiteY9" fmla="*/ 463177 h 2144478"/>
            <a:gd name="connsiteX10" fmla="*/ 5540189 w 5540189"/>
            <a:gd name="connsiteY10" fmla="*/ 463175 h 2144478"/>
            <a:gd name="connsiteX11" fmla="*/ 5447552 w 5540189"/>
            <a:gd name="connsiteY11" fmla="*/ 555812 h 2144478"/>
            <a:gd name="connsiteX12" fmla="*/ 3666566 w 5540189"/>
            <a:gd name="connsiteY12" fmla="*/ 546848 h 2144478"/>
            <a:gd name="connsiteX13" fmla="*/ 3343726 w 5540189"/>
            <a:gd name="connsiteY13" fmla="*/ 2144478 h 2144478"/>
            <a:gd name="connsiteX14" fmla="*/ 3231777 w 5540189"/>
            <a:gd name="connsiteY14" fmla="*/ 555812 h 2144478"/>
            <a:gd name="connsiteX15" fmla="*/ 92637 w 5540189"/>
            <a:gd name="connsiteY15" fmla="*/ 555812 h 2144478"/>
            <a:gd name="connsiteX16" fmla="*/ 0 w 5540189"/>
            <a:gd name="connsiteY16" fmla="*/ 463175 h 2144478"/>
            <a:gd name="connsiteX17" fmla="*/ 0 w 5540189"/>
            <a:gd name="connsiteY17" fmla="*/ 463177 h 2144478"/>
            <a:gd name="connsiteX18" fmla="*/ 0 w 5540189"/>
            <a:gd name="connsiteY18" fmla="*/ 324224 h 2144478"/>
            <a:gd name="connsiteX19" fmla="*/ 0 w 5540189"/>
            <a:gd name="connsiteY19" fmla="*/ 324224 h 2144478"/>
            <a:gd name="connsiteX20" fmla="*/ 0 w 5540189"/>
            <a:gd name="connsiteY20" fmla="*/ 92637 h 2144478"/>
            <a:gd name="connsiteX0" fmla="*/ 0 w 5540189"/>
            <a:gd name="connsiteY0" fmla="*/ 92637 h 2377560"/>
            <a:gd name="connsiteX1" fmla="*/ 92637 w 5540189"/>
            <a:gd name="connsiteY1" fmla="*/ 0 h 2377560"/>
            <a:gd name="connsiteX2" fmla="*/ 3231777 w 5540189"/>
            <a:gd name="connsiteY2" fmla="*/ 0 h 2377560"/>
            <a:gd name="connsiteX3" fmla="*/ 3231777 w 5540189"/>
            <a:gd name="connsiteY3" fmla="*/ 0 h 2377560"/>
            <a:gd name="connsiteX4" fmla="*/ 4616824 w 5540189"/>
            <a:gd name="connsiteY4" fmla="*/ 0 h 2377560"/>
            <a:gd name="connsiteX5" fmla="*/ 5447552 w 5540189"/>
            <a:gd name="connsiteY5" fmla="*/ 0 h 2377560"/>
            <a:gd name="connsiteX6" fmla="*/ 5540189 w 5540189"/>
            <a:gd name="connsiteY6" fmla="*/ 92637 h 2377560"/>
            <a:gd name="connsiteX7" fmla="*/ 5540189 w 5540189"/>
            <a:gd name="connsiteY7" fmla="*/ 324224 h 2377560"/>
            <a:gd name="connsiteX8" fmla="*/ 5540189 w 5540189"/>
            <a:gd name="connsiteY8" fmla="*/ 324224 h 2377560"/>
            <a:gd name="connsiteX9" fmla="*/ 5540189 w 5540189"/>
            <a:gd name="connsiteY9" fmla="*/ 463177 h 2377560"/>
            <a:gd name="connsiteX10" fmla="*/ 5540189 w 5540189"/>
            <a:gd name="connsiteY10" fmla="*/ 463175 h 2377560"/>
            <a:gd name="connsiteX11" fmla="*/ 5447552 w 5540189"/>
            <a:gd name="connsiteY11" fmla="*/ 555812 h 2377560"/>
            <a:gd name="connsiteX12" fmla="*/ 3666566 w 5540189"/>
            <a:gd name="connsiteY12" fmla="*/ 546848 h 2377560"/>
            <a:gd name="connsiteX13" fmla="*/ 3149334 w 5540189"/>
            <a:gd name="connsiteY13" fmla="*/ 2377560 h 2377560"/>
            <a:gd name="connsiteX14" fmla="*/ 3231777 w 5540189"/>
            <a:gd name="connsiteY14" fmla="*/ 555812 h 2377560"/>
            <a:gd name="connsiteX15" fmla="*/ 92637 w 5540189"/>
            <a:gd name="connsiteY15" fmla="*/ 555812 h 2377560"/>
            <a:gd name="connsiteX16" fmla="*/ 0 w 5540189"/>
            <a:gd name="connsiteY16" fmla="*/ 463175 h 2377560"/>
            <a:gd name="connsiteX17" fmla="*/ 0 w 5540189"/>
            <a:gd name="connsiteY17" fmla="*/ 463177 h 2377560"/>
            <a:gd name="connsiteX18" fmla="*/ 0 w 5540189"/>
            <a:gd name="connsiteY18" fmla="*/ 324224 h 2377560"/>
            <a:gd name="connsiteX19" fmla="*/ 0 w 5540189"/>
            <a:gd name="connsiteY19" fmla="*/ 324224 h 2377560"/>
            <a:gd name="connsiteX20" fmla="*/ 0 w 5540189"/>
            <a:gd name="connsiteY20" fmla="*/ 92637 h 2377560"/>
            <a:gd name="connsiteX0" fmla="*/ 0 w 5540189"/>
            <a:gd name="connsiteY0" fmla="*/ 92637 h 2252054"/>
            <a:gd name="connsiteX1" fmla="*/ 92637 w 5540189"/>
            <a:gd name="connsiteY1" fmla="*/ 0 h 2252054"/>
            <a:gd name="connsiteX2" fmla="*/ 3231777 w 5540189"/>
            <a:gd name="connsiteY2" fmla="*/ 0 h 2252054"/>
            <a:gd name="connsiteX3" fmla="*/ 3231777 w 5540189"/>
            <a:gd name="connsiteY3" fmla="*/ 0 h 2252054"/>
            <a:gd name="connsiteX4" fmla="*/ 4616824 w 5540189"/>
            <a:gd name="connsiteY4" fmla="*/ 0 h 2252054"/>
            <a:gd name="connsiteX5" fmla="*/ 5447552 w 5540189"/>
            <a:gd name="connsiteY5" fmla="*/ 0 h 2252054"/>
            <a:gd name="connsiteX6" fmla="*/ 5540189 w 5540189"/>
            <a:gd name="connsiteY6" fmla="*/ 92637 h 2252054"/>
            <a:gd name="connsiteX7" fmla="*/ 5540189 w 5540189"/>
            <a:gd name="connsiteY7" fmla="*/ 324224 h 2252054"/>
            <a:gd name="connsiteX8" fmla="*/ 5540189 w 5540189"/>
            <a:gd name="connsiteY8" fmla="*/ 324224 h 2252054"/>
            <a:gd name="connsiteX9" fmla="*/ 5540189 w 5540189"/>
            <a:gd name="connsiteY9" fmla="*/ 463177 h 2252054"/>
            <a:gd name="connsiteX10" fmla="*/ 5540189 w 5540189"/>
            <a:gd name="connsiteY10" fmla="*/ 463175 h 2252054"/>
            <a:gd name="connsiteX11" fmla="*/ 5447552 w 5540189"/>
            <a:gd name="connsiteY11" fmla="*/ 555812 h 2252054"/>
            <a:gd name="connsiteX12" fmla="*/ 3666566 w 5540189"/>
            <a:gd name="connsiteY12" fmla="*/ 546848 h 2252054"/>
            <a:gd name="connsiteX13" fmla="*/ 3009077 w 5540189"/>
            <a:gd name="connsiteY13" fmla="*/ 2252054 h 2252054"/>
            <a:gd name="connsiteX14" fmla="*/ 3231777 w 5540189"/>
            <a:gd name="connsiteY14" fmla="*/ 555812 h 2252054"/>
            <a:gd name="connsiteX15" fmla="*/ 92637 w 5540189"/>
            <a:gd name="connsiteY15" fmla="*/ 555812 h 2252054"/>
            <a:gd name="connsiteX16" fmla="*/ 0 w 5540189"/>
            <a:gd name="connsiteY16" fmla="*/ 463175 h 2252054"/>
            <a:gd name="connsiteX17" fmla="*/ 0 w 5540189"/>
            <a:gd name="connsiteY17" fmla="*/ 463177 h 2252054"/>
            <a:gd name="connsiteX18" fmla="*/ 0 w 5540189"/>
            <a:gd name="connsiteY18" fmla="*/ 324224 h 2252054"/>
            <a:gd name="connsiteX19" fmla="*/ 0 w 5540189"/>
            <a:gd name="connsiteY19" fmla="*/ 324224 h 2252054"/>
            <a:gd name="connsiteX20" fmla="*/ 0 w 5540189"/>
            <a:gd name="connsiteY20" fmla="*/ 92637 h 2252054"/>
            <a:gd name="connsiteX0" fmla="*/ 0 w 5540189"/>
            <a:gd name="connsiteY0" fmla="*/ 92637 h 2252054"/>
            <a:gd name="connsiteX1" fmla="*/ 92637 w 5540189"/>
            <a:gd name="connsiteY1" fmla="*/ 0 h 2252054"/>
            <a:gd name="connsiteX2" fmla="*/ 3231777 w 5540189"/>
            <a:gd name="connsiteY2" fmla="*/ 0 h 2252054"/>
            <a:gd name="connsiteX3" fmla="*/ 3231777 w 5540189"/>
            <a:gd name="connsiteY3" fmla="*/ 0 h 2252054"/>
            <a:gd name="connsiteX4" fmla="*/ 4616824 w 5540189"/>
            <a:gd name="connsiteY4" fmla="*/ 0 h 2252054"/>
            <a:gd name="connsiteX5" fmla="*/ 5447552 w 5540189"/>
            <a:gd name="connsiteY5" fmla="*/ 0 h 2252054"/>
            <a:gd name="connsiteX6" fmla="*/ 5540189 w 5540189"/>
            <a:gd name="connsiteY6" fmla="*/ 92637 h 2252054"/>
            <a:gd name="connsiteX7" fmla="*/ 5540189 w 5540189"/>
            <a:gd name="connsiteY7" fmla="*/ 324224 h 2252054"/>
            <a:gd name="connsiteX8" fmla="*/ 5540189 w 5540189"/>
            <a:gd name="connsiteY8" fmla="*/ 324224 h 2252054"/>
            <a:gd name="connsiteX9" fmla="*/ 5540189 w 5540189"/>
            <a:gd name="connsiteY9" fmla="*/ 463177 h 2252054"/>
            <a:gd name="connsiteX10" fmla="*/ 5540189 w 5540189"/>
            <a:gd name="connsiteY10" fmla="*/ 463175 h 2252054"/>
            <a:gd name="connsiteX11" fmla="*/ 5447552 w 5540189"/>
            <a:gd name="connsiteY11" fmla="*/ 555812 h 2252054"/>
            <a:gd name="connsiteX12" fmla="*/ 3666566 w 5540189"/>
            <a:gd name="connsiteY12" fmla="*/ 546848 h 2252054"/>
            <a:gd name="connsiteX13" fmla="*/ 3009077 w 5540189"/>
            <a:gd name="connsiteY13" fmla="*/ 2252054 h 2252054"/>
            <a:gd name="connsiteX14" fmla="*/ 2790271 w 5540189"/>
            <a:gd name="connsiteY14" fmla="*/ 555812 h 2252054"/>
            <a:gd name="connsiteX15" fmla="*/ 92637 w 5540189"/>
            <a:gd name="connsiteY15" fmla="*/ 555812 h 2252054"/>
            <a:gd name="connsiteX16" fmla="*/ 0 w 5540189"/>
            <a:gd name="connsiteY16" fmla="*/ 463175 h 2252054"/>
            <a:gd name="connsiteX17" fmla="*/ 0 w 5540189"/>
            <a:gd name="connsiteY17" fmla="*/ 463177 h 2252054"/>
            <a:gd name="connsiteX18" fmla="*/ 0 w 5540189"/>
            <a:gd name="connsiteY18" fmla="*/ 324224 h 2252054"/>
            <a:gd name="connsiteX19" fmla="*/ 0 w 5540189"/>
            <a:gd name="connsiteY19" fmla="*/ 324224 h 2252054"/>
            <a:gd name="connsiteX20" fmla="*/ 0 w 5540189"/>
            <a:gd name="connsiteY20" fmla="*/ 92637 h 2252054"/>
            <a:gd name="connsiteX0" fmla="*/ 0 w 5540189"/>
            <a:gd name="connsiteY0" fmla="*/ 92637 h 2252054"/>
            <a:gd name="connsiteX1" fmla="*/ 92637 w 5540189"/>
            <a:gd name="connsiteY1" fmla="*/ 0 h 2252054"/>
            <a:gd name="connsiteX2" fmla="*/ 3231777 w 5540189"/>
            <a:gd name="connsiteY2" fmla="*/ 0 h 2252054"/>
            <a:gd name="connsiteX3" fmla="*/ 3231777 w 5540189"/>
            <a:gd name="connsiteY3" fmla="*/ 0 h 2252054"/>
            <a:gd name="connsiteX4" fmla="*/ 4616824 w 5540189"/>
            <a:gd name="connsiteY4" fmla="*/ 0 h 2252054"/>
            <a:gd name="connsiteX5" fmla="*/ 5447552 w 5540189"/>
            <a:gd name="connsiteY5" fmla="*/ 0 h 2252054"/>
            <a:gd name="connsiteX6" fmla="*/ 5540189 w 5540189"/>
            <a:gd name="connsiteY6" fmla="*/ 92637 h 2252054"/>
            <a:gd name="connsiteX7" fmla="*/ 5540189 w 5540189"/>
            <a:gd name="connsiteY7" fmla="*/ 324224 h 2252054"/>
            <a:gd name="connsiteX8" fmla="*/ 5540189 w 5540189"/>
            <a:gd name="connsiteY8" fmla="*/ 324224 h 2252054"/>
            <a:gd name="connsiteX9" fmla="*/ 5540189 w 5540189"/>
            <a:gd name="connsiteY9" fmla="*/ 463177 h 2252054"/>
            <a:gd name="connsiteX10" fmla="*/ 5540189 w 5540189"/>
            <a:gd name="connsiteY10" fmla="*/ 463175 h 2252054"/>
            <a:gd name="connsiteX11" fmla="*/ 5447552 w 5540189"/>
            <a:gd name="connsiteY11" fmla="*/ 555812 h 2252054"/>
            <a:gd name="connsiteX12" fmla="*/ 3039913 w 5540189"/>
            <a:gd name="connsiteY12" fmla="*/ 555813 h 2252054"/>
            <a:gd name="connsiteX13" fmla="*/ 3009077 w 5540189"/>
            <a:gd name="connsiteY13" fmla="*/ 2252054 h 2252054"/>
            <a:gd name="connsiteX14" fmla="*/ 2790271 w 5540189"/>
            <a:gd name="connsiteY14" fmla="*/ 555812 h 2252054"/>
            <a:gd name="connsiteX15" fmla="*/ 92637 w 5540189"/>
            <a:gd name="connsiteY15" fmla="*/ 555812 h 2252054"/>
            <a:gd name="connsiteX16" fmla="*/ 0 w 5540189"/>
            <a:gd name="connsiteY16" fmla="*/ 463175 h 2252054"/>
            <a:gd name="connsiteX17" fmla="*/ 0 w 5540189"/>
            <a:gd name="connsiteY17" fmla="*/ 463177 h 2252054"/>
            <a:gd name="connsiteX18" fmla="*/ 0 w 5540189"/>
            <a:gd name="connsiteY18" fmla="*/ 324224 h 2252054"/>
            <a:gd name="connsiteX19" fmla="*/ 0 w 5540189"/>
            <a:gd name="connsiteY19" fmla="*/ 324224 h 2252054"/>
            <a:gd name="connsiteX20" fmla="*/ 0 w 5540189"/>
            <a:gd name="connsiteY20" fmla="*/ 92637 h 2252054"/>
            <a:gd name="connsiteX0" fmla="*/ 0 w 5540189"/>
            <a:gd name="connsiteY0" fmla="*/ 92637 h 2269984"/>
            <a:gd name="connsiteX1" fmla="*/ 92637 w 5540189"/>
            <a:gd name="connsiteY1" fmla="*/ 0 h 2269984"/>
            <a:gd name="connsiteX2" fmla="*/ 3231777 w 5540189"/>
            <a:gd name="connsiteY2" fmla="*/ 0 h 2269984"/>
            <a:gd name="connsiteX3" fmla="*/ 3231777 w 5540189"/>
            <a:gd name="connsiteY3" fmla="*/ 0 h 2269984"/>
            <a:gd name="connsiteX4" fmla="*/ 4616824 w 5540189"/>
            <a:gd name="connsiteY4" fmla="*/ 0 h 2269984"/>
            <a:gd name="connsiteX5" fmla="*/ 5447552 w 5540189"/>
            <a:gd name="connsiteY5" fmla="*/ 0 h 2269984"/>
            <a:gd name="connsiteX6" fmla="*/ 5540189 w 5540189"/>
            <a:gd name="connsiteY6" fmla="*/ 92637 h 2269984"/>
            <a:gd name="connsiteX7" fmla="*/ 5540189 w 5540189"/>
            <a:gd name="connsiteY7" fmla="*/ 324224 h 2269984"/>
            <a:gd name="connsiteX8" fmla="*/ 5540189 w 5540189"/>
            <a:gd name="connsiteY8" fmla="*/ 324224 h 2269984"/>
            <a:gd name="connsiteX9" fmla="*/ 5540189 w 5540189"/>
            <a:gd name="connsiteY9" fmla="*/ 463177 h 2269984"/>
            <a:gd name="connsiteX10" fmla="*/ 5540189 w 5540189"/>
            <a:gd name="connsiteY10" fmla="*/ 463175 h 2269984"/>
            <a:gd name="connsiteX11" fmla="*/ 5447552 w 5540189"/>
            <a:gd name="connsiteY11" fmla="*/ 555812 h 2269984"/>
            <a:gd name="connsiteX12" fmla="*/ 3039913 w 5540189"/>
            <a:gd name="connsiteY12" fmla="*/ 555813 h 2269984"/>
            <a:gd name="connsiteX13" fmla="*/ 2709992 w 5540189"/>
            <a:gd name="connsiteY13" fmla="*/ 2269984 h 2269984"/>
            <a:gd name="connsiteX14" fmla="*/ 2790271 w 5540189"/>
            <a:gd name="connsiteY14" fmla="*/ 555812 h 2269984"/>
            <a:gd name="connsiteX15" fmla="*/ 92637 w 5540189"/>
            <a:gd name="connsiteY15" fmla="*/ 555812 h 2269984"/>
            <a:gd name="connsiteX16" fmla="*/ 0 w 5540189"/>
            <a:gd name="connsiteY16" fmla="*/ 463175 h 2269984"/>
            <a:gd name="connsiteX17" fmla="*/ 0 w 5540189"/>
            <a:gd name="connsiteY17" fmla="*/ 463177 h 2269984"/>
            <a:gd name="connsiteX18" fmla="*/ 0 w 5540189"/>
            <a:gd name="connsiteY18" fmla="*/ 324224 h 2269984"/>
            <a:gd name="connsiteX19" fmla="*/ 0 w 5540189"/>
            <a:gd name="connsiteY19" fmla="*/ 324224 h 2269984"/>
            <a:gd name="connsiteX20" fmla="*/ 0 w 5540189"/>
            <a:gd name="connsiteY20" fmla="*/ 92637 h 22699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540189" h="2269984">
              <a:moveTo>
                <a:pt x="0" y="92637"/>
              </a:moveTo>
              <a:cubicBezTo>
                <a:pt x="0" y="41475"/>
                <a:pt x="41475" y="0"/>
                <a:pt x="92637" y="0"/>
              </a:cubicBezTo>
              <a:lnTo>
                <a:pt x="3231777" y="0"/>
              </a:lnTo>
              <a:lnTo>
                <a:pt x="3231777" y="0"/>
              </a:lnTo>
              <a:lnTo>
                <a:pt x="4616824" y="0"/>
              </a:lnTo>
              <a:lnTo>
                <a:pt x="5447552" y="0"/>
              </a:lnTo>
              <a:cubicBezTo>
                <a:pt x="5498714" y="0"/>
                <a:pt x="5540189" y="41475"/>
                <a:pt x="5540189" y="92637"/>
              </a:cubicBezTo>
              <a:lnTo>
                <a:pt x="5540189" y="324224"/>
              </a:lnTo>
              <a:lnTo>
                <a:pt x="5540189" y="324224"/>
              </a:lnTo>
              <a:lnTo>
                <a:pt x="5540189" y="463177"/>
              </a:lnTo>
              <a:lnTo>
                <a:pt x="5540189" y="463175"/>
              </a:lnTo>
              <a:cubicBezTo>
                <a:pt x="5540189" y="514337"/>
                <a:pt x="5498714" y="555812"/>
                <a:pt x="5447552" y="555812"/>
              </a:cubicBezTo>
              <a:lnTo>
                <a:pt x="3039913" y="555813"/>
              </a:lnTo>
              <a:lnTo>
                <a:pt x="2709992" y="2269984"/>
              </a:lnTo>
              <a:lnTo>
                <a:pt x="2790271" y="555812"/>
              </a:lnTo>
              <a:lnTo>
                <a:pt x="92637" y="555812"/>
              </a:lnTo>
              <a:cubicBezTo>
                <a:pt x="41475" y="555812"/>
                <a:pt x="0" y="514337"/>
                <a:pt x="0" y="463175"/>
              </a:cubicBezTo>
              <a:lnTo>
                <a:pt x="0" y="463177"/>
              </a:lnTo>
              <a:lnTo>
                <a:pt x="0" y="324224"/>
              </a:lnTo>
              <a:lnTo>
                <a:pt x="0" y="324224"/>
              </a:lnTo>
              <a:lnTo>
                <a:pt x="0" y="92637"/>
              </a:lnTo>
              <a:close/>
            </a:path>
          </a:pathLst>
        </a:custGeom>
        <a:noFill/>
        <a:ln w="7302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455159</xdr:colOff>
      <xdr:row>0</xdr:row>
      <xdr:rowOff>916387</xdr:rowOff>
    </xdr:from>
    <xdr:to>
      <xdr:col>63</xdr:col>
      <xdr:colOff>381001</xdr:colOff>
      <xdr:row>0</xdr:row>
      <xdr:rowOff>1447798</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399509" y="916387"/>
          <a:ext cx="2497592" cy="531411"/>
        </a:xfrm>
        <a:prstGeom prst="wedgeRoundRectCallout">
          <a:avLst>
            <a:gd name="adj1" fmla="val -75688"/>
            <a:gd name="adj2" fmla="val 113412"/>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533401</xdr:colOff>
      <xdr:row>0</xdr:row>
      <xdr:rowOff>919161</xdr:rowOff>
    </xdr:from>
    <xdr:to>
      <xdr:col>63</xdr:col>
      <xdr:colOff>428626</xdr:colOff>
      <xdr:row>0</xdr:row>
      <xdr:rowOff>1467971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2477751" y="919161"/>
          <a:ext cx="2466975" cy="548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1">
              <a:solidFill>
                <a:schemeClr val="dk1"/>
              </a:solidFill>
              <a:effectLst/>
              <a:latin typeface="ＭＳ 明朝" panose="02020609040205080304" pitchFamily="17" charset="-128"/>
              <a:ea typeface="ＭＳ 明朝" panose="02020609040205080304" pitchFamily="17" charset="-128"/>
              <a:cs typeface="+mn-cs"/>
            </a:rPr>
            <a:t>No</a:t>
          </a:r>
          <a:r>
            <a:rPr kumimoji="1" lang="ja-JP" altLang="en-US" sz="1300" b="1">
              <a:solidFill>
                <a:schemeClr val="dk1"/>
              </a:solidFill>
              <a:effectLst/>
              <a:latin typeface="ＭＳ 明朝" panose="02020609040205080304" pitchFamily="17" charset="-128"/>
              <a:ea typeface="ＭＳ 明朝" panose="02020609040205080304" pitchFamily="17" charset="-128"/>
              <a:cs typeface="+mn-cs"/>
            </a:rPr>
            <a:t>の横に総合請求書のページ数を記入して下さい。</a:t>
          </a:r>
          <a:endParaRPr kumimoji="1" lang="ja-JP" altLang="en-US" sz="1300" b="1">
            <a:latin typeface="ＭＳ 明朝" panose="02020609040205080304" pitchFamily="17" charset="-128"/>
            <a:ea typeface="ＭＳ 明朝" panose="02020609040205080304" pitchFamily="17" charset="-128"/>
          </a:endParaRPr>
        </a:p>
      </xdr:txBody>
    </xdr:sp>
    <xdr:clientData/>
  </xdr:twoCellAnchor>
  <xdr:twoCellAnchor>
    <xdr:from>
      <xdr:col>53</xdr:col>
      <xdr:colOff>57921</xdr:colOff>
      <xdr:row>3</xdr:row>
      <xdr:rowOff>67234</xdr:rowOff>
    </xdr:from>
    <xdr:to>
      <xdr:col>63</xdr:col>
      <xdr:colOff>442632</xdr:colOff>
      <xdr:row>8</xdr:row>
      <xdr:rowOff>162484</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11621271" y="1957947"/>
          <a:ext cx="3337461" cy="981075"/>
        </a:xfrm>
        <a:prstGeom prst="wedgeRoundRectCallout">
          <a:avLst>
            <a:gd name="adj1" fmla="val -64397"/>
            <a:gd name="adj2" fmla="val -28957"/>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184896</xdr:colOff>
      <xdr:row>4</xdr:row>
      <xdr:rowOff>93767</xdr:rowOff>
    </xdr:from>
    <xdr:to>
      <xdr:col>63</xdr:col>
      <xdr:colOff>257735</xdr:colOff>
      <xdr:row>7</xdr:row>
      <xdr:rowOff>78441</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1748246" y="2155930"/>
          <a:ext cx="3025589" cy="527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atin typeface="ＭＳ 明朝" panose="02020609040205080304" pitchFamily="17" charset="-128"/>
              <a:ea typeface="ＭＳ 明朝" panose="02020609040205080304" pitchFamily="17" charset="-128"/>
            </a:rPr>
            <a:t>請求日（年・月）を記入して下さい。</a:t>
          </a:r>
          <a:endParaRPr kumimoji="1" lang="en-US" altLang="ja-JP" sz="1300" b="1">
            <a:latin typeface="ＭＳ 明朝" panose="02020609040205080304" pitchFamily="17" charset="-128"/>
            <a:ea typeface="ＭＳ 明朝" panose="02020609040205080304" pitchFamily="17" charset="-128"/>
          </a:endParaRPr>
        </a:p>
        <a:p>
          <a:r>
            <a:rPr kumimoji="1" lang="en-US" altLang="ja-JP" sz="1300" b="1">
              <a:latin typeface="ＭＳ 明朝" panose="02020609040205080304" pitchFamily="17" charset="-128"/>
              <a:ea typeface="ＭＳ 明朝" panose="02020609040205080304" pitchFamily="17" charset="-128"/>
            </a:rPr>
            <a:t>※</a:t>
          </a:r>
          <a:r>
            <a:rPr kumimoji="1" lang="ja-JP" altLang="en-US" sz="1300" b="1">
              <a:latin typeface="ＭＳ 明朝" panose="02020609040205080304" pitchFamily="17" charset="-128"/>
              <a:ea typeface="ＭＳ 明朝" panose="02020609040205080304" pitchFamily="17" charset="-128"/>
            </a:rPr>
            <a:t>毎月</a:t>
          </a:r>
          <a:r>
            <a:rPr kumimoji="1" lang="en-US" altLang="ja-JP" sz="1300" b="1">
              <a:latin typeface="ＭＳ 明朝" panose="02020609040205080304" pitchFamily="17" charset="-128"/>
              <a:ea typeface="ＭＳ 明朝" panose="02020609040205080304" pitchFamily="17" charset="-128"/>
            </a:rPr>
            <a:t>25</a:t>
          </a:r>
          <a:r>
            <a:rPr kumimoji="1" lang="ja-JP" altLang="en-US" sz="1300" b="1">
              <a:latin typeface="ＭＳ 明朝" panose="02020609040205080304" pitchFamily="17" charset="-128"/>
              <a:ea typeface="ＭＳ 明朝" panose="02020609040205080304" pitchFamily="17" charset="-128"/>
            </a:rPr>
            <a:t>日締めとなります。</a:t>
          </a:r>
        </a:p>
      </xdr:txBody>
    </xdr:sp>
    <xdr:clientData/>
  </xdr:twoCellAnchor>
  <xdr:twoCellAnchor>
    <xdr:from>
      <xdr:col>55</xdr:col>
      <xdr:colOff>345621</xdr:colOff>
      <xdr:row>10</xdr:row>
      <xdr:rowOff>67146</xdr:rowOff>
    </xdr:from>
    <xdr:to>
      <xdr:col>63</xdr:col>
      <xdr:colOff>296088</xdr:colOff>
      <xdr:row>17</xdr:row>
      <xdr:rowOff>106455</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12289971" y="3186584"/>
          <a:ext cx="2522217" cy="1239459"/>
        </a:xfrm>
        <a:prstGeom prst="wedgeRoundRectCallout">
          <a:avLst>
            <a:gd name="adj1" fmla="val -76376"/>
            <a:gd name="adj2" fmla="val -18777"/>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408175</xdr:colOff>
      <xdr:row>11</xdr:row>
      <xdr:rowOff>146091</xdr:rowOff>
    </xdr:from>
    <xdr:to>
      <xdr:col>63</xdr:col>
      <xdr:colOff>236253</xdr:colOff>
      <xdr:row>17</xdr:row>
      <xdr:rowOff>89647</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352525" y="3436979"/>
          <a:ext cx="2399828" cy="972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atin typeface="ＭＳ 明朝" panose="02020609040205080304" pitchFamily="17" charset="-128"/>
              <a:ea typeface="ＭＳ 明朝" panose="02020609040205080304" pitchFamily="17" charset="-128"/>
            </a:rPr>
            <a:t>貴社の住所・会社名・連絡先・インボイス登録番号を記入のうえ社印をご捺印下さい。</a:t>
          </a:r>
        </a:p>
      </xdr:txBody>
    </xdr:sp>
    <xdr:clientData/>
  </xdr:twoCellAnchor>
  <xdr:twoCellAnchor>
    <xdr:from>
      <xdr:col>3</xdr:col>
      <xdr:colOff>185883</xdr:colOff>
      <xdr:row>18</xdr:row>
      <xdr:rowOff>11206</xdr:rowOff>
    </xdr:from>
    <xdr:to>
      <xdr:col>52</xdr:col>
      <xdr:colOff>28013</xdr:colOff>
      <xdr:row>49</xdr:row>
      <xdr:rowOff>64991</xdr:rowOff>
    </xdr:to>
    <xdr:sp macro="" textlink="">
      <xdr:nvSpPr>
        <xdr:cNvPr id="11" name="吹き出し: 角を丸めた四角形 25">
          <a:extLst>
            <a:ext uri="{FF2B5EF4-FFF2-40B4-BE49-F238E27FC236}">
              <a16:creationId xmlns:a16="http://schemas.microsoft.com/office/drawing/2014/main" id="{00000000-0008-0000-0300-00000B000000}"/>
            </a:ext>
          </a:extLst>
        </xdr:cNvPr>
        <xdr:cNvSpPr/>
      </xdr:nvSpPr>
      <xdr:spPr>
        <a:xfrm rot="10800000">
          <a:off x="2225354" y="4538382"/>
          <a:ext cx="9176630" cy="5449418"/>
        </a:xfrm>
        <a:custGeom>
          <a:avLst/>
          <a:gdLst>
            <a:gd name="connsiteX0" fmla="*/ 0 w 5540189"/>
            <a:gd name="connsiteY0" fmla="*/ 92637 h 555812"/>
            <a:gd name="connsiteX1" fmla="*/ 92637 w 5540189"/>
            <a:gd name="connsiteY1" fmla="*/ 0 h 555812"/>
            <a:gd name="connsiteX2" fmla="*/ 3231777 w 5540189"/>
            <a:gd name="connsiteY2" fmla="*/ 0 h 555812"/>
            <a:gd name="connsiteX3" fmla="*/ 3231777 w 5540189"/>
            <a:gd name="connsiteY3" fmla="*/ 0 h 555812"/>
            <a:gd name="connsiteX4" fmla="*/ 4616824 w 5540189"/>
            <a:gd name="connsiteY4" fmla="*/ 0 h 555812"/>
            <a:gd name="connsiteX5" fmla="*/ 5447552 w 5540189"/>
            <a:gd name="connsiteY5" fmla="*/ 0 h 555812"/>
            <a:gd name="connsiteX6" fmla="*/ 5540189 w 5540189"/>
            <a:gd name="connsiteY6" fmla="*/ 92637 h 555812"/>
            <a:gd name="connsiteX7" fmla="*/ 5540189 w 5540189"/>
            <a:gd name="connsiteY7" fmla="*/ 324224 h 555812"/>
            <a:gd name="connsiteX8" fmla="*/ 5540189 w 5540189"/>
            <a:gd name="connsiteY8" fmla="*/ 324224 h 555812"/>
            <a:gd name="connsiteX9" fmla="*/ 5540189 w 5540189"/>
            <a:gd name="connsiteY9" fmla="*/ 463177 h 555812"/>
            <a:gd name="connsiteX10" fmla="*/ 5540189 w 5540189"/>
            <a:gd name="connsiteY10" fmla="*/ 463175 h 555812"/>
            <a:gd name="connsiteX11" fmla="*/ 5447552 w 5540189"/>
            <a:gd name="connsiteY11" fmla="*/ 555812 h 555812"/>
            <a:gd name="connsiteX12" fmla="*/ 4616824 w 5540189"/>
            <a:gd name="connsiteY12" fmla="*/ 555812 h 555812"/>
            <a:gd name="connsiteX13" fmla="*/ 3343726 w 5540189"/>
            <a:gd name="connsiteY13" fmla="*/ 2144478 h 555812"/>
            <a:gd name="connsiteX14" fmla="*/ 3231777 w 5540189"/>
            <a:gd name="connsiteY14" fmla="*/ 555812 h 555812"/>
            <a:gd name="connsiteX15" fmla="*/ 92637 w 5540189"/>
            <a:gd name="connsiteY15" fmla="*/ 555812 h 555812"/>
            <a:gd name="connsiteX16" fmla="*/ 0 w 5540189"/>
            <a:gd name="connsiteY16" fmla="*/ 463175 h 555812"/>
            <a:gd name="connsiteX17" fmla="*/ 0 w 5540189"/>
            <a:gd name="connsiteY17" fmla="*/ 463177 h 555812"/>
            <a:gd name="connsiteX18" fmla="*/ 0 w 5540189"/>
            <a:gd name="connsiteY18" fmla="*/ 324224 h 555812"/>
            <a:gd name="connsiteX19" fmla="*/ 0 w 5540189"/>
            <a:gd name="connsiteY19" fmla="*/ 324224 h 555812"/>
            <a:gd name="connsiteX20" fmla="*/ 0 w 5540189"/>
            <a:gd name="connsiteY20" fmla="*/ 92637 h 555812"/>
            <a:gd name="connsiteX0" fmla="*/ 0 w 5540189"/>
            <a:gd name="connsiteY0" fmla="*/ 92637 h 2144478"/>
            <a:gd name="connsiteX1" fmla="*/ 92637 w 5540189"/>
            <a:gd name="connsiteY1" fmla="*/ 0 h 2144478"/>
            <a:gd name="connsiteX2" fmla="*/ 3231777 w 5540189"/>
            <a:gd name="connsiteY2" fmla="*/ 0 h 2144478"/>
            <a:gd name="connsiteX3" fmla="*/ 3231777 w 5540189"/>
            <a:gd name="connsiteY3" fmla="*/ 0 h 2144478"/>
            <a:gd name="connsiteX4" fmla="*/ 4616824 w 5540189"/>
            <a:gd name="connsiteY4" fmla="*/ 0 h 2144478"/>
            <a:gd name="connsiteX5" fmla="*/ 5447552 w 5540189"/>
            <a:gd name="connsiteY5" fmla="*/ 0 h 2144478"/>
            <a:gd name="connsiteX6" fmla="*/ 5540189 w 5540189"/>
            <a:gd name="connsiteY6" fmla="*/ 92637 h 2144478"/>
            <a:gd name="connsiteX7" fmla="*/ 5540189 w 5540189"/>
            <a:gd name="connsiteY7" fmla="*/ 324224 h 2144478"/>
            <a:gd name="connsiteX8" fmla="*/ 5540189 w 5540189"/>
            <a:gd name="connsiteY8" fmla="*/ 324224 h 2144478"/>
            <a:gd name="connsiteX9" fmla="*/ 5540189 w 5540189"/>
            <a:gd name="connsiteY9" fmla="*/ 463177 h 2144478"/>
            <a:gd name="connsiteX10" fmla="*/ 5540189 w 5540189"/>
            <a:gd name="connsiteY10" fmla="*/ 463175 h 2144478"/>
            <a:gd name="connsiteX11" fmla="*/ 5447552 w 5540189"/>
            <a:gd name="connsiteY11" fmla="*/ 555812 h 2144478"/>
            <a:gd name="connsiteX12" fmla="*/ 3666566 w 5540189"/>
            <a:gd name="connsiteY12" fmla="*/ 546848 h 2144478"/>
            <a:gd name="connsiteX13" fmla="*/ 3343726 w 5540189"/>
            <a:gd name="connsiteY13" fmla="*/ 2144478 h 2144478"/>
            <a:gd name="connsiteX14" fmla="*/ 3231777 w 5540189"/>
            <a:gd name="connsiteY14" fmla="*/ 555812 h 2144478"/>
            <a:gd name="connsiteX15" fmla="*/ 92637 w 5540189"/>
            <a:gd name="connsiteY15" fmla="*/ 555812 h 2144478"/>
            <a:gd name="connsiteX16" fmla="*/ 0 w 5540189"/>
            <a:gd name="connsiteY16" fmla="*/ 463175 h 2144478"/>
            <a:gd name="connsiteX17" fmla="*/ 0 w 5540189"/>
            <a:gd name="connsiteY17" fmla="*/ 463177 h 2144478"/>
            <a:gd name="connsiteX18" fmla="*/ 0 w 5540189"/>
            <a:gd name="connsiteY18" fmla="*/ 324224 h 2144478"/>
            <a:gd name="connsiteX19" fmla="*/ 0 w 5540189"/>
            <a:gd name="connsiteY19" fmla="*/ 324224 h 2144478"/>
            <a:gd name="connsiteX20" fmla="*/ 0 w 5540189"/>
            <a:gd name="connsiteY20" fmla="*/ 92637 h 2144478"/>
            <a:gd name="connsiteX0" fmla="*/ 0 w 5540189"/>
            <a:gd name="connsiteY0" fmla="*/ 92637 h 2377560"/>
            <a:gd name="connsiteX1" fmla="*/ 92637 w 5540189"/>
            <a:gd name="connsiteY1" fmla="*/ 0 h 2377560"/>
            <a:gd name="connsiteX2" fmla="*/ 3231777 w 5540189"/>
            <a:gd name="connsiteY2" fmla="*/ 0 h 2377560"/>
            <a:gd name="connsiteX3" fmla="*/ 3231777 w 5540189"/>
            <a:gd name="connsiteY3" fmla="*/ 0 h 2377560"/>
            <a:gd name="connsiteX4" fmla="*/ 4616824 w 5540189"/>
            <a:gd name="connsiteY4" fmla="*/ 0 h 2377560"/>
            <a:gd name="connsiteX5" fmla="*/ 5447552 w 5540189"/>
            <a:gd name="connsiteY5" fmla="*/ 0 h 2377560"/>
            <a:gd name="connsiteX6" fmla="*/ 5540189 w 5540189"/>
            <a:gd name="connsiteY6" fmla="*/ 92637 h 2377560"/>
            <a:gd name="connsiteX7" fmla="*/ 5540189 w 5540189"/>
            <a:gd name="connsiteY7" fmla="*/ 324224 h 2377560"/>
            <a:gd name="connsiteX8" fmla="*/ 5540189 w 5540189"/>
            <a:gd name="connsiteY8" fmla="*/ 324224 h 2377560"/>
            <a:gd name="connsiteX9" fmla="*/ 5540189 w 5540189"/>
            <a:gd name="connsiteY9" fmla="*/ 463177 h 2377560"/>
            <a:gd name="connsiteX10" fmla="*/ 5540189 w 5540189"/>
            <a:gd name="connsiteY10" fmla="*/ 463175 h 2377560"/>
            <a:gd name="connsiteX11" fmla="*/ 5447552 w 5540189"/>
            <a:gd name="connsiteY11" fmla="*/ 555812 h 2377560"/>
            <a:gd name="connsiteX12" fmla="*/ 3666566 w 5540189"/>
            <a:gd name="connsiteY12" fmla="*/ 546848 h 2377560"/>
            <a:gd name="connsiteX13" fmla="*/ 3149334 w 5540189"/>
            <a:gd name="connsiteY13" fmla="*/ 2377560 h 2377560"/>
            <a:gd name="connsiteX14" fmla="*/ 3231777 w 5540189"/>
            <a:gd name="connsiteY14" fmla="*/ 555812 h 2377560"/>
            <a:gd name="connsiteX15" fmla="*/ 92637 w 5540189"/>
            <a:gd name="connsiteY15" fmla="*/ 555812 h 2377560"/>
            <a:gd name="connsiteX16" fmla="*/ 0 w 5540189"/>
            <a:gd name="connsiteY16" fmla="*/ 463175 h 2377560"/>
            <a:gd name="connsiteX17" fmla="*/ 0 w 5540189"/>
            <a:gd name="connsiteY17" fmla="*/ 463177 h 2377560"/>
            <a:gd name="connsiteX18" fmla="*/ 0 w 5540189"/>
            <a:gd name="connsiteY18" fmla="*/ 324224 h 2377560"/>
            <a:gd name="connsiteX19" fmla="*/ 0 w 5540189"/>
            <a:gd name="connsiteY19" fmla="*/ 324224 h 2377560"/>
            <a:gd name="connsiteX20" fmla="*/ 0 w 5540189"/>
            <a:gd name="connsiteY20" fmla="*/ 92637 h 2377560"/>
            <a:gd name="connsiteX0" fmla="*/ 0 w 5540189"/>
            <a:gd name="connsiteY0" fmla="*/ 92637 h 2252054"/>
            <a:gd name="connsiteX1" fmla="*/ 92637 w 5540189"/>
            <a:gd name="connsiteY1" fmla="*/ 0 h 2252054"/>
            <a:gd name="connsiteX2" fmla="*/ 3231777 w 5540189"/>
            <a:gd name="connsiteY2" fmla="*/ 0 h 2252054"/>
            <a:gd name="connsiteX3" fmla="*/ 3231777 w 5540189"/>
            <a:gd name="connsiteY3" fmla="*/ 0 h 2252054"/>
            <a:gd name="connsiteX4" fmla="*/ 4616824 w 5540189"/>
            <a:gd name="connsiteY4" fmla="*/ 0 h 2252054"/>
            <a:gd name="connsiteX5" fmla="*/ 5447552 w 5540189"/>
            <a:gd name="connsiteY5" fmla="*/ 0 h 2252054"/>
            <a:gd name="connsiteX6" fmla="*/ 5540189 w 5540189"/>
            <a:gd name="connsiteY6" fmla="*/ 92637 h 2252054"/>
            <a:gd name="connsiteX7" fmla="*/ 5540189 w 5540189"/>
            <a:gd name="connsiteY7" fmla="*/ 324224 h 2252054"/>
            <a:gd name="connsiteX8" fmla="*/ 5540189 w 5540189"/>
            <a:gd name="connsiteY8" fmla="*/ 324224 h 2252054"/>
            <a:gd name="connsiteX9" fmla="*/ 5540189 w 5540189"/>
            <a:gd name="connsiteY9" fmla="*/ 463177 h 2252054"/>
            <a:gd name="connsiteX10" fmla="*/ 5540189 w 5540189"/>
            <a:gd name="connsiteY10" fmla="*/ 463175 h 2252054"/>
            <a:gd name="connsiteX11" fmla="*/ 5447552 w 5540189"/>
            <a:gd name="connsiteY11" fmla="*/ 555812 h 2252054"/>
            <a:gd name="connsiteX12" fmla="*/ 3666566 w 5540189"/>
            <a:gd name="connsiteY12" fmla="*/ 546848 h 2252054"/>
            <a:gd name="connsiteX13" fmla="*/ 3009077 w 5540189"/>
            <a:gd name="connsiteY13" fmla="*/ 2252054 h 2252054"/>
            <a:gd name="connsiteX14" fmla="*/ 3231777 w 5540189"/>
            <a:gd name="connsiteY14" fmla="*/ 555812 h 2252054"/>
            <a:gd name="connsiteX15" fmla="*/ 92637 w 5540189"/>
            <a:gd name="connsiteY15" fmla="*/ 555812 h 2252054"/>
            <a:gd name="connsiteX16" fmla="*/ 0 w 5540189"/>
            <a:gd name="connsiteY16" fmla="*/ 463175 h 2252054"/>
            <a:gd name="connsiteX17" fmla="*/ 0 w 5540189"/>
            <a:gd name="connsiteY17" fmla="*/ 463177 h 2252054"/>
            <a:gd name="connsiteX18" fmla="*/ 0 w 5540189"/>
            <a:gd name="connsiteY18" fmla="*/ 324224 h 2252054"/>
            <a:gd name="connsiteX19" fmla="*/ 0 w 5540189"/>
            <a:gd name="connsiteY19" fmla="*/ 324224 h 2252054"/>
            <a:gd name="connsiteX20" fmla="*/ 0 w 5540189"/>
            <a:gd name="connsiteY20" fmla="*/ 92637 h 2252054"/>
            <a:gd name="connsiteX0" fmla="*/ 0 w 5540189"/>
            <a:gd name="connsiteY0" fmla="*/ 92637 h 4246373"/>
            <a:gd name="connsiteX1" fmla="*/ 92637 w 5540189"/>
            <a:gd name="connsiteY1" fmla="*/ 0 h 4246373"/>
            <a:gd name="connsiteX2" fmla="*/ 3231777 w 5540189"/>
            <a:gd name="connsiteY2" fmla="*/ 0 h 4246373"/>
            <a:gd name="connsiteX3" fmla="*/ 3231777 w 5540189"/>
            <a:gd name="connsiteY3" fmla="*/ 0 h 4246373"/>
            <a:gd name="connsiteX4" fmla="*/ 4616824 w 5540189"/>
            <a:gd name="connsiteY4" fmla="*/ 0 h 4246373"/>
            <a:gd name="connsiteX5" fmla="*/ 5447552 w 5540189"/>
            <a:gd name="connsiteY5" fmla="*/ 0 h 4246373"/>
            <a:gd name="connsiteX6" fmla="*/ 5540189 w 5540189"/>
            <a:gd name="connsiteY6" fmla="*/ 92637 h 4246373"/>
            <a:gd name="connsiteX7" fmla="*/ 5540189 w 5540189"/>
            <a:gd name="connsiteY7" fmla="*/ 324224 h 4246373"/>
            <a:gd name="connsiteX8" fmla="*/ 5540189 w 5540189"/>
            <a:gd name="connsiteY8" fmla="*/ 324224 h 4246373"/>
            <a:gd name="connsiteX9" fmla="*/ 5540189 w 5540189"/>
            <a:gd name="connsiteY9" fmla="*/ 463177 h 4246373"/>
            <a:gd name="connsiteX10" fmla="*/ 5540189 w 5540189"/>
            <a:gd name="connsiteY10" fmla="*/ 463175 h 4246373"/>
            <a:gd name="connsiteX11" fmla="*/ 5447552 w 5540189"/>
            <a:gd name="connsiteY11" fmla="*/ 555812 h 4246373"/>
            <a:gd name="connsiteX12" fmla="*/ 3666566 w 5540189"/>
            <a:gd name="connsiteY12" fmla="*/ 546848 h 4246373"/>
            <a:gd name="connsiteX13" fmla="*/ 3445435 w 5540189"/>
            <a:gd name="connsiteY13" fmla="*/ 4246373 h 4246373"/>
            <a:gd name="connsiteX14" fmla="*/ 3231777 w 5540189"/>
            <a:gd name="connsiteY14" fmla="*/ 555812 h 4246373"/>
            <a:gd name="connsiteX15" fmla="*/ 92637 w 5540189"/>
            <a:gd name="connsiteY15" fmla="*/ 555812 h 4246373"/>
            <a:gd name="connsiteX16" fmla="*/ 0 w 5540189"/>
            <a:gd name="connsiteY16" fmla="*/ 463175 h 4246373"/>
            <a:gd name="connsiteX17" fmla="*/ 0 w 5540189"/>
            <a:gd name="connsiteY17" fmla="*/ 463177 h 4246373"/>
            <a:gd name="connsiteX18" fmla="*/ 0 w 5540189"/>
            <a:gd name="connsiteY18" fmla="*/ 324224 h 4246373"/>
            <a:gd name="connsiteX19" fmla="*/ 0 w 5540189"/>
            <a:gd name="connsiteY19" fmla="*/ 324224 h 4246373"/>
            <a:gd name="connsiteX20" fmla="*/ 0 w 5540189"/>
            <a:gd name="connsiteY20" fmla="*/ 92637 h 4246373"/>
            <a:gd name="connsiteX0" fmla="*/ 0 w 5540189"/>
            <a:gd name="connsiteY0" fmla="*/ 92637 h 4145493"/>
            <a:gd name="connsiteX1" fmla="*/ 92637 w 5540189"/>
            <a:gd name="connsiteY1" fmla="*/ 0 h 4145493"/>
            <a:gd name="connsiteX2" fmla="*/ 3231777 w 5540189"/>
            <a:gd name="connsiteY2" fmla="*/ 0 h 4145493"/>
            <a:gd name="connsiteX3" fmla="*/ 3231777 w 5540189"/>
            <a:gd name="connsiteY3" fmla="*/ 0 h 4145493"/>
            <a:gd name="connsiteX4" fmla="*/ 4616824 w 5540189"/>
            <a:gd name="connsiteY4" fmla="*/ 0 h 4145493"/>
            <a:gd name="connsiteX5" fmla="*/ 5447552 w 5540189"/>
            <a:gd name="connsiteY5" fmla="*/ 0 h 4145493"/>
            <a:gd name="connsiteX6" fmla="*/ 5540189 w 5540189"/>
            <a:gd name="connsiteY6" fmla="*/ 92637 h 4145493"/>
            <a:gd name="connsiteX7" fmla="*/ 5540189 w 5540189"/>
            <a:gd name="connsiteY7" fmla="*/ 324224 h 4145493"/>
            <a:gd name="connsiteX8" fmla="*/ 5540189 w 5540189"/>
            <a:gd name="connsiteY8" fmla="*/ 324224 h 4145493"/>
            <a:gd name="connsiteX9" fmla="*/ 5540189 w 5540189"/>
            <a:gd name="connsiteY9" fmla="*/ 463177 h 4145493"/>
            <a:gd name="connsiteX10" fmla="*/ 5540189 w 5540189"/>
            <a:gd name="connsiteY10" fmla="*/ 463175 h 4145493"/>
            <a:gd name="connsiteX11" fmla="*/ 5447552 w 5540189"/>
            <a:gd name="connsiteY11" fmla="*/ 555812 h 4145493"/>
            <a:gd name="connsiteX12" fmla="*/ 3666566 w 5540189"/>
            <a:gd name="connsiteY12" fmla="*/ 546848 h 4145493"/>
            <a:gd name="connsiteX13" fmla="*/ 3445435 w 5540189"/>
            <a:gd name="connsiteY13" fmla="*/ 4145493 h 4145493"/>
            <a:gd name="connsiteX14" fmla="*/ 3231777 w 5540189"/>
            <a:gd name="connsiteY14" fmla="*/ 555812 h 4145493"/>
            <a:gd name="connsiteX15" fmla="*/ 92637 w 5540189"/>
            <a:gd name="connsiteY15" fmla="*/ 555812 h 4145493"/>
            <a:gd name="connsiteX16" fmla="*/ 0 w 5540189"/>
            <a:gd name="connsiteY16" fmla="*/ 463175 h 4145493"/>
            <a:gd name="connsiteX17" fmla="*/ 0 w 5540189"/>
            <a:gd name="connsiteY17" fmla="*/ 463177 h 4145493"/>
            <a:gd name="connsiteX18" fmla="*/ 0 w 5540189"/>
            <a:gd name="connsiteY18" fmla="*/ 324224 h 4145493"/>
            <a:gd name="connsiteX19" fmla="*/ 0 w 5540189"/>
            <a:gd name="connsiteY19" fmla="*/ 324224 h 4145493"/>
            <a:gd name="connsiteX20" fmla="*/ 0 w 5540189"/>
            <a:gd name="connsiteY20" fmla="*/ 92637 h 4145493"/>
            <a:gd name="connsiteX0" fmla="*/ 0 w 5540189"/>
            <a:gd name="connsiteY0" fmla="*/ 92637 h 3839785"/>
            <a:gd name="connsiteX1" fmla="*/ 92637 w 5540189"/>
            <a:gd name="connsiteY1" fmla="*/ 0 h 3839785"/>
            <a:gd name="connsiteX2" fmla="*/ 3231777 w 5540189"/>
            <a:gd name="connsiteY2" fmla="*/ 0 h 3839785"/>
            <a:gd name="connsiteX3" fmla="*/ 3231777 w 5540189"/>
            <a:gd name="connsiteY3" fmla="*/ 0 h 3839785"/>
            <a:gd name="connsiteX4" fmla="*/ 4616824 w 5540189"/>
            <a:gd name="connsiteY4" fmla="*/ 0 h 3839785"/>
            <a:gd name="connsiteX5" fmla="*/ 5447552 w 5540189"/>
            <a:gd name="connsiteY5" fmla="*/ 0 h 3839785"/>
            <a:gd name="connsiteX6" fmla="*/ 5540189 w 5540189"/>
            <a:gd name="connsiteY6" fmla="*/ 92637 h 3839785"/>
            <a:gd name="connsiteX7" fmla="*/ 5540189 w 5540189"/>
            <a:gd name="connsiteY7" fmla="*/ 324224 h 3839785"/>
            <a:gd name="connsiteX8" fmla="*/ 5540189 w 5540189"/>
            <a:gd name="connsiteY8" fmla="*/ 324224 h 3839785"/>
            <a:gd name="connsiteX9" fmla="*/ 5540189 w 5540189"/>
            <a:gd name="connsiteY9" fmla="*/ 463177 h 3839785"/>
            <a:gd name="connsiteX10" fmla="*/ 5540189 w 5540189"/>
            <a:gd name="connsiteY10" fmla="*/ 463175 h 3839785"/>
            <a:gd name="connsiteX11" fmla="*/ 5447552 w 5540189"/>
            <a:gd name="connsiteY11" fmla="*/ 555812 h 3839785"/>
            <a:gd name="connsiteX12" fmla="*/ 3666566 w 5540189"/>
            <a:gd name="connsiteY12" fmla="*/ 546848 h 3839785"/>
            <a:gd name="connsiteX13" fmla="*/ 3499067 w 5540189"/>
            <a:gd name="connsiteY13" fmla="*/ 3839785 h 3839785"/>
            <a:gd name="connsiteX14" fmla="*/ 3231777 w 5540189"/>
            <a:gd name="connsiteY14" fmla="*/ 555812 h 3839785"/>
            <a:gd name="connsiteX15" fmla="*/ 92637 w 5540189"/>
            <a:gd name="connsiteY15" fmla="*/ 555812 h 3839785"/>
            <a:gd name="connsiteX16" fmla="*/ 0 w 5540189"/>
            <a:gd name="connsiteY16" fmla="*/ 463175 h 3839785"/>
            <a:gd name="connsiteX17" fmla="*/ 0 w 5540189"/>
            <a:gd name="connsiteY17" fmla="*/ 463177 h 3839785"/>
            <a:gd name="connsiteX18" fmla="*/ 0 w 5540189"/>
            <a:gd name="connsiteY18" fmla="*/ 324224 h 3839785"/>
            <a:gd name="connsiteX19" fmla="*/ 0 w 5540189"/>
            <a:gd name="connsiteY19" fmla="*/ 324224 h 3839785"/>
            <a:gd name="connsiteX20" fmla="*/ 0 w 5540189"/>
            <a:gd name="connsiteY20" fmla="*/ 92637 h 3839785"/>
            <a:gd name="connsiteX0" fmla="*/ 0 w 5540189"/>
            <a:gd name="connsiteY0" fmla="*/ 92637 h 3690327"/>
            <a:gd name="connsiteX1" fmla="*/ 92637 w 5540189"/>
            <a:gd name="connsiteY1" fmla="*/ 0 h 3690327"/>
            <a:gd name="connsiteX2" fmla="*/ 3231777 w 5540189"/>
            <a:gd name="connsiteY2" fmla="*/ 0 h 3690327"/>
            <a:gd name="connsiteX3" fmla="*/ 3231777 w 5540189"/>
            <a:gd name="connsiteY3" fmla="*/ 0 h 3690327"/>
            <a:gd name="connsiteX4" fmla="*/ 4616824 w 5540189"/>
            <a:gd name="connsiteY4" fmla="*/ 0 h 3690327"/>
            <a:gd name="connsiteX5" fmla="*/ 5447552 w 5540189"/>
            <a:gd name="connsiteY5" fmla="*/ 0 h 3690327"/>
            <a:gd name="connsiteX6" fmla="*/ 5540189 w 5540189"/>
            <a:gd name="connsiteY6" fmla="*/ 92637 h 3690327"/>
            <a:gd name="connsiteX7" fmla="*/ 5540189 w 5540189"/>
            <a:gd name="connsiteY7" fmla="*/ 324224 h 3690327"/>
            <a:gd name="connsiteX8" fmla="*/ 5540189 w 5540189"/>
            <a:gd name="connsiteY8" fmla="*/ 324224 h 3690327"/>
            <a:gd name="connsiteX9" fmla="*/ 5540189 w 5540189"/>
            <a:gd name="connsiteY9" fmla="*/ 463177 h 3690327"/>
            <a:gd name="connsiteX10" fmla="*/ 5540189 w 5540189"/>
            <a:gd name="connsiteY10" fmla="*/ 463175 h 3690327"/>
            <a:gd name="connsiteX11" fmla="*/ 5447552 w 5540189"/>
            <a:gd name="connsiteY11" fmla="*/ 555812 h 3690327"/>
            <a:gd name="connsiteX12" fmla="*/ 3666566 w 5540189"/>
            <a:gd name="connsiteY12" fmla="*/ 546848 h 3690327"/>
            <a:gd name="connsiteX13" fmla="*/ 3507903 w 5540189"/>
            <a:gd name="connsiteY13" fmla="*/ 3690327 h 3690327"/>
            <a:gd name="connsiteX14" fmla="*/ 3231777 w 5540189"/>
            <a:gd name="connsiteY14" fmla="*/ 555812 h 3690327"/>
            <a:gd name="connsiteX15" fmla="*/ 92637 w 5540189"/>
            <a:gd name="connsiteY15" fmla="*/ 555812 h 3690327"/>
            <a:gd name="connsiteX16" fmla="*/ 0 w 5540189"/>
            <a:gd name="connsiteY16" fmla="*/ 463175 h 3690327"/>
            <a:gd name="connsiteX17" fmla="*/ 0 w 5540189"/>
            <a:gd name="connsiteY17" fmla="*/ 463177 h 3690327"/>
            <a:gd name="connsiteX18" fmla="*/ 0 w 5540189"/>
            <a:gd name="connsiteY18" fmla="*/ 324224 h 3690327"/>
            <a:gd name="connsiteX19" fmla="*/ 0 w 5540189"/>
            <a:gd name="connsiteY19" fmla="*/ 324224 h 3690327"/>
            <a:gd name="connsiteX20" fmla="*/ 0 w 5540189"/>
            <a:gd name="connsiteY20" fmla="*/ 92637 h 36903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540189" h="3690327">
              <a:moveTo>
                <a:pt x="0" y="92637"/>
              </a:moveTo>
              <a:cubicBezTo>
                <a:pt x="0" y="41475"/>
                <a:pt x="41475" y="0"/>
                <a:pt x="92637" y="0"/>
              </a:cubicBezTo>
              <a:lnTo>
                <a:pt x="3231777" y="0"/>
              </a:lnTo>
              <a:lnTo>
                <a:pt x="3231777" y="0"/>
              </a:lnTo>
              <a:lnTo>
                <a:pt x="4616824" y="0"/>
              </a:lnTo>
              <a:lnTo>
                <a:pt x="5447552" y="0"/>
              </a:lnTo>
              <a:cubicBezTo>
                <a:pt x="5498714" y="0"/>
                <a:pt x="5540189" y="41475"/>
                <a:pt x="5540189" y="92637"/>
              </a:cubicBezTo>
              <a:lnTo>
                <a:pt x="5540189" y="324224"/>
              </a:lnTo>
              <a:lnTo>
                <a:pt x="5540189" y="324224"/>
              </a:lnTo>
              <a:lnTo>
                <a:pt x="5540189" y="463177"/>
              </a:lnTo>
              <a:lnTo>
                <a:pt x="5540189" y="463175"/>
              </a:lnTo>
              <a:cubicBezTo>
                <a:pt x="5540189" y="514337"/>
                <a:pt x="5498714" y="555812"/>
                <a:pt x="5447552" y="555812"/>
              </a:cubicBezTo>
              <a:lnTo>
                <a:pt x="3666566" y="546848"/>
              </a:lnTo>
              <a:lnTo>
                <a:pt x="3507903" y="3690327"/>
              </a:lnTo>
              <a:lnTo>
                <a:pt x="3231777" y="555812"/>
              </a:lnTo>
              <a:lnTo>
                <a:pt x="92637" y="555812"/>
              </a:lnTo>
              <a:cubicBezTo>
                <a:pt x="41475" y="555812"/>
                <a:pt x="0" y="514337"/>
                <a:pt x="0" y="463175"/>
              </a:cubicBezTo>
              <a:lnTo>
                <a:pt x="0" y="463177"/>
              </a:lnTo>
              <a:lnTo>
                <a:pt x="0" y="324224"/>
              </a:lnTo>
              <a:lnTo>
                <a:pt x="0" y="324224"/>
              </a:lnTo>
              <a:lnTo>
                <a:pt x="0" y="92637"/>
              </a:lnTo>
              <a:close/>
            </a:path>
          </a:pathLst>
        </a:custGeom>
        <a:noFill/>
        <a:ln w="7302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43571</xdr:colOff>
      <xdr:row>44</xdr:row>
      <xdr:rowOff>96218</xdr:rowOff>
    </xdr:from>
    <xdr:to>
      <xdr:col>51</xdr:col>
      <xdr:colOff>55749</xdr:colOff>
      <xdr:row>49</xdr:row>
      <xdr:rowOff>61914</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273542" y="9206600"/>
          <a:ext cx="8965678" cy="778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ＭＳ 明朝" panose="02020609040205080304" pitchFamily="17" charset="-128"/>
              <a:ea typeface="ＭＳ 明朝" panose="02020609040205080304" pitchFamily="17" charset="-128"/>
            </a:rPr>
            <a:t>工事別詳細資料</a:t>
          </a:r>
          <a:r>
            <a:rPr kumimoji="1" lang="en-US" altLang="ja-JP" sz="2000" b="1">
              <a:latin typeface="ＭＳ 明朝" panose="02020609040205080304" pitchFamily="17" charset="-128"/>
              <a:ea typeface="ＭＳ 明朝" panose="02020609040205080304" pitchFamily="17" charset="-128"/>
            </a:rPr>
            <a:t>【10</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8</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a:t>
          </a:r>
          <a:r>
            <a:rPr kumimoji="1" lang="ja-JP" altLang="en-US" sz="2000" b="1">
              <a:latin typeface="ＭＳ 明朝" panose="02020609040205080304" pitchFamily="17" charset="-128"/>
              <a:ea typeface="ＭＳ 明朝" panose="02020609040205080304" pitchFamily="17" charset="-128"/>
            </a:rPr>
            <a:t>現場名と請求金額（税抜）を記入して下さい。</a:t>
          </a:r>
          <a:endParaRPr kumimoji="1" lang="en-US" altLang="ja-JP" sz="2000" b="1">
            <a:latin typeface="ＭＳ 明朝" panose="02020609040205080304" pitchFamily="17" charset="-128"/>
            <a:ea typeface="ＭＳ 明朝" panose="02020609040205080304" pitchFamily="17" charset="-128"/>
          </a:endParaRPr>
        </a:p>
        <a:p>
          <a:r>
            <a:rPr kumimoji="1" lang="ja-JP" altLang="en-US" sz="2000" b="1">
              <a:latin typeface="ＭＳ 明朝" panose="02020609040205080304" pitchFamily="17" charset="-128"/>
              <a:ea typeface="ＭＳ 明朝" panose="02020609040205080304" pitchFamily="17" charset="-128"/>
            </a:rPr>
            <a:t>総合請求書</a:t>
          </a:r>
          <a:r>
            <a:rPr kumimoji="1" lang="en-US" altLang="ja-JP" sz="2000" b="1">
              <a:latin typeface="ＭＳ 明朝" panose="02020609040205080304" pitchFamily="17" charset="-128"/>
              <a:ea typeface="ＭＳ 明朝" panose="02020609040205080304" pitchFamily="17" charset="-128"/>
            </a:rPr>
            <a:t>1</a:t>
          </a:r>
          <a:r>
            <a:rPr kumimoji="1" lang="ja-JP" altLang="en-US" sz="2000" b="1">
              <a:latin typeface="ＭＳ 明朝" panose="02020609040205080304" pitchFamily="17" charset="-128"/>
              <a:ea typeface="ＭＳ 明朝" panose="02020609040205080304" pitchFamily="17" charset="-128"/>
            </a:rPr>
            <a:t>枚につき工事別詳細資料</a:t>
          </a:r>
          <a:r>
            <a:rPr kumimoji="1" lang="en-US" altLang="ja-JP" sz="2000" b="1">
              <a:latin typeface="ＭＳ 明朝" panose="02020609040205080304" pitchFamily="17" charset="-128"/>
              <a:ea typeface="ＭＳ 明朝" panose="02020609040205080304" pitchFamily="17" charset="-128"/>
            </a:rPr>
            <a:t>【10</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8</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a:t>
          </a:r>
          <a:r>
            <a:rPr kumimoji="1" lang="ja-JP" altLang="en-US" sz="2000" b="1">
              <a:solidFill>
                <a:schemeClr val="dk1"/>
              </a:solidFill>
              <a:effectLst/>
              <a:latin typeface="ＭＳ 明朝" panose="02020609040205080304" pitchFamily="17" charset="-128"/>
              <a:ea typeface="ＭＳ 明朝" panose="02020609040205080304" pitchFamily="17" charset="-128"/>
              <a:cs typeface="+mn-cs"/>
            </a:rPr>
            <a:t>でご対応願います。</a:t>
          </a:r>
          <a:endParaRPr kumimoji="1" lang="en-US" altLang="ja-JP" sz="2000" b="1">
            <a:latin typeface="ＭＳ 明朝" panose="02020609040205080304" pitchFamily="17" charset="-128"/>
            <a:ea typeface="ＭＳ 明朝" panose="02020609040205080304" pitchFamily="17" charset="-128"/>
          </a:endParaRPr>
        </a:p>
        <a:p>
          <a:endParaRPr kumimoji="1" lang="en-US" altLang="ja-JP" sz="1300" b="1"/>
        </a:p>
      </xdr:txBody>
    </xdr:sp>
    <xdr:clientData/>
  </xdr:twoCellAnchor>
  <xdr:twoCellAnchor>
    <xdr:from>
      <xdr:col>3</xdr:col>
      <xdr:colOff>151087</xdr:colOff>
      <xdr:row>14</xdr:row>
      <xdr:rowOff>6569</xdr:rowOff>
    </xdr:from>
    <xdr:to>
      <xdr:col>15</xdr:col>
      <xdr:colOff>85398</xdr:colOff>
      <xdr:row>32</xdr:row>
      <xdr:rowOff>32845</xdr:rowOff>
    </xdr:to>
    <xdr:sp macro="" textlink="">
      <xdr:nvSpPr>
        <xdr:cNvPr id="18" name="吹き出し: 角を丸めた四角形 17">
          <a:extLst>
            <a:ext uri="{FF2B5EF4-FFF2-40B4-BE49-F238E27FC236}">
              <a16:creationId xmlns:a16="http://schemas.microsoft.com/office/drawing/2014/main" id="{AF3B561C-9133-03A3-DFC1-4AC7E1102113}"/>
            </a:ext>
          </a:extLst>
        </xdr:cNvPr>
        <xdr:cNvSpPr/>
      </xdr:nvSpPr>
      <xdr:spPr>
        <a:xfrm>
          <a:off x="2318846" y="3796862"/>
          <a:ext cx="2299138" cy="3100552"/>
        </a:xfrm>
        <a:custGeom>
          <a:avLst/>
          <a:gdLst>
            <a:gd name="connsiteX0" fmla="*/ 0 w 1629104"/>
            <a:gd name="connsiteY0" fmla="*/ 102110 h 612648"/>
            <a:gd name="connsiteX1" fmla="*/ 102110 w 1629104"/>
            <a:gd name="connsiteY1" fmla="*/ 0 h 612648"/>
            <a:gd name="connsiteX2" fmla="*/ 271517 w 1629104"/>
            <a:gd name="connsiteY2" fmla="*/ 0 h 612648"/>
            <a:gd name="connsiteX3" fmla="*/ 271517 w 1629104"/>
            <a:gd name="connsiteY3" fmla="*/ 0 h 612648"/>
            <a:gd name="connsiteX4" fmla="*/ 678793 w 1629104"/>
            <a:gd name="connsiteY4" fmla="*/ 0 h 612648"/>
            <a:gd name="connsiteX5" fmla="*/ 1526994 w 1629104"/>
            <a:gd name="connsiteY5" fmla="*/ 0 h 612648"/>
            <a:gd name="connsiteX6" fmla="*/ 1629104 w 1629104"/>
            <a:gd name="connsiteY6" fmla="*/ 102110 h 612648"/>
            <a:gd name="connsiteX7" fmla="*/ 1629104 w 1629104"/>
            <a:gd name="connsiteY7" fmla="*/ 357378 h 612648"/>
            <a:gd name="connsiteX8" fmla="*/ 1629104 w 1629104"/>
            <a:gd name="connsiteY8" fmla="*/ 357378 h 612648"/>
            <a:gd name="connsiteX9" fmla="*/ 1629104 w 1629104"/>
            <a:gd name="connsiteY9" fmla="*/ 510540 h 612648"/>
            <a:gd name="connsiteX10" fmla="*/ 1629104 w 1629104"/>
            <a:gd name="connsiteY10" fmla="*/ 510538 h 612648"/>
            <a:gd name="connsiteX11" fmla="*/ 1526994 w 1629104"/>
            <a:gd name="connsiteY11" fmla="*/ 612648 h 612648"/>
            <a:gd name="connsiteX12" fmla="*/ 678793 w 1629104"/>
            <a:gd name="connsiteY12" fmla="*/ 612648 h 612648"/>
            <a:gd name="connsiteX13" fmla="*/ 475161 w 1629104"/>
            <a:gd name="connsiteY13" fmla="*/ 689229 h 612648"/>
            <a:gd name="connsiteX14" fmla="*/ 271517 w 1629104"/>
            <a:gd name="connsiteY14" fmla="*/ 612648 h 612648"/>
            <a:gd name="connsiteX15" fmla="*/ 102110 w 1629104"/>
            <a:gd name="connsiteY15" fmla="*/ 612648 h 612648"/>
            <a:gd name="connsiteX16" fmla="*/ 0 w 1629104"/>
            <a:gd name="connsiteY16" fmla="*/ 510538 h 612648"/>
            <a:gd name="connsiteX17" fmla="*/ 0 w 1629104"/>
            <a:gd name="connsiteY17" fmla="*/ 510540 h 612648"/>
            <a:gd name="connsiteX18" fmla="*/ 0 w 1629104"/>
            <a:gd name="connsiteY18" fmla="*/ 357378 h 612648"/>
            <a:gd name="connsiteX19" fmla="*/ 0 w 1629104"/>
            <a:gd name="connsiteY19" fmla="*/ 357378 h 612648"/>
            <a:gd name="connsiteX20" fmla="*/ 0 w 1629104"/>
            <a:gd name="connsiteY20" fmla="*/ 102110 h 612648"/>
            <a:gd name="connsiteX0" fmla="*/ 0 w 1629104"/>
            <a:gd name="connsiteY0" fmla="*/ 102110 h 612648"/>
            <a:gd name="connsiteX1" fmla="*/ 102110 w 1629104"/>
            <a:gd name="connsiteY1" fmla="*/ 0 h 612648"/>
            <a:gd name="connsiteX2" fmla="*/ 271517 w 1629104"/>
            <a:gd name="connsiteY2" fmla="*/ 0 h 612648"/>
            <a:gd name="connsiteX3" fmla="*/ 271517 w 1629104"/>
            <a:gd name="connsiteY3" fmla="*/ 0 h 612648"/>
            <a:gd name="connsiteX4" fmla="*/ 678793 w 1629104"/>
            <a:gd name="connsiteY4" fmla="*/ 0 h 612648"/>
            <a:gd name="connsiteX5" fmla="*/ 1526994 w 1629104"/>
            <a:gd name="connsiteY5" fmla="*/ 0 h 612648"/>
            <a:gd name="connsiteX6" fmla="*/ 1629104 w 1629104"/>
            <a:gd name="connsiteY6" fmla="*/ 102110 h 612648"/>
            <a:gd name="connsiteX7" fmla="*/ 1629104 w 1629104"/>
            <a:gd name="connsiteY7" fmla="*/ 357378 h 612648"/>
            <a:gd name="connsiteX8" fmla="*/ 1629104 w 1629104"/>
            <a:gd name="connsiteY8" fmla="*/ 357378 h 612648"/>
            <a:gd name="connsiteX9" fmla="*/ 1629104 w 1629104"/>
            <a:gd name="connsiteY9" fmla="*/ 510540 h 612648"/>
            <a:gd name="connsiteX10" fmla="*/ 1629104 w 1629104"/>
            <a:gd name="connsiteY10" fmla="*/ 510538 h 612648"/>
            <a:gd name="connsiteX11" fmla="*/ 1526994 w 1629104"/>
            <a:gd name="connsiteY11" fmla="*/ 612648 h 612648"/>
            <a:gd name="connsiteX12" fmla="*/ 678793 w 1629104"/>
            <a:gd name="connsiteY12" fmla="*/ 612648 h 612648"/>
            <a:gd name="connsiteX13" fmla="*/ 271517 w 1629104"/>
            <a:gd name="connsiteY13" fmla="*/ 612648 h 612648"/>
            <a:gd name="connsiteX14" fmla="*/ 102110 w 1629104"/>
            <a:gd name="connsiteY14" fmla="*/ 612648 h 612648"/>
            <a:gd name="connsiteX15" fmla="*/ 0 w 1629104"/>
            <a:gd name="connsiteY15" fmla="*/ 510538 h 612648"/>
            <a:gd name="connsiteX16" fmla="*/ 0 w 1629104"/>
            <a:gd name="connsiteY16" fmla="*/ 510540 h 612648"/>
            <a:gd name="connsiteX17" fmla="*/ 0 w 1629104"/>
            <a:gd name="connsiteY17" fmla="*/ 357378 h 612648"/>
            <a:gd name="connsiteX18" fmla="*/ 0 w 1629104"/>
            <a:gd name="connsiteY18" fmla="*/ 357378 h 612648"/>
            <a:gd name="connsiteX19" fmla="*/ 0 w 1629104"/>
            <a:gd name="connsiteY19" fmla="*/ 102110 h 612648"/>
            <a:gd name="connsiteX0" fmla="*/ 0 w 1629104"/>
            <a:gd name="connsiteY0" fmla="*/ 121817 h 632355"/>
            <a:gd name="connsiteX1" fmla="*/ 102110 w 1629104"/>
            <a:gd name="connsiteY1" fmla="*/ 19707 h 632355"/>
            <a:gd name="connsiteX2" fmla="*/ 271517 w 1629104"/>
            <a:gd name="connsiteY2" fmla="*/ 19707 h 632355"/>
            <a:gd name="connsiteX3" fmla="*/ 271517 w 1629104"/>
            <a:gd name="connsiteY3" fmla="*/ 19707 h 632355"/>
            <a:gd name="connsiteX4" fmla="*/ 678793 w 1629104"/>
            <a:gd name="connsiteY4" fmla="*/ 19707 h 632355"/>
            <a:gd name="connsiteX5" fmla="*/ 1031328 w 1629104"/>
            <a:gd name="connsiteY5" fmla="*/ 0 h 632355"/>
            <a:gd name="connsiteX6" fmla="*/ 1526994 w 1629104"/>
            <a:gd name="connsiteY6" fmla="*/ 19707 h 632355"/>
            <a:gd name="connsiteX7" fmla="*/ 1629104 w 1629104"/>
            <a:gd name="connsiteY7" fmla="*/ 121817 h 632355"/>
            <a:gd name="connsiteX8" fmla="*/ 1629104 w 1629104"/>
            <a:gd name="connsiteY8" fmla="*/ 377085 h 632355"/>
            <a:gd name="connsiteX9" fmla="*/ 1629104 w 1629104"/>
            <a:gd name="connsiteY9" fmla="*/ 377085 h 632355"/>
            <a:gd name="connsiteX10" fmla="*/ 1629104 w 1629104"/>
            <a:gd name="connsiteY10" fmla="*/ 530247 h 632355"/>
            <a:gd name="connsiteX11" fmla="*/ 1629104 w 1629104"/>
            <a:gd name="connsiteY11" fmla="*/ 530245 h 632355"/>
            <a:gd name="connsiteX12" fmla="*/ 1526994 w 1629104"/>
            <a:gd name="connsiteY12" fmla="*/ 632355 h 632355"/>
            <a:gd name="connsiteX13" fmla="*/ 678793 w 1629104"/>
            <a:gd name="connsiteY13" fmla="*/ 632355 h 632355"/>
            <a:gd name="connsiteX14" fmla="*/ 271517 w 1629104"/>
            <a:gd name="connsiteY14" fmla="*/ 632355 h 632355"/>
            <a:gd name="connsiteX15" fmla="*/ 102110 w 1629104"/>
            <a:gd name="connsiteY15" fmla="*/ 632355 h 632355"/>
            <a:gd name="connsiteX16" fmla="*/ 0 w 1629104"/>
            <a:gd name="connsiteY16" fmla="*/ 530245 h 632355"/>
            <a:gd name="connsiteX17" fmla="*/ 0 w 1629104"/>
            <a:gd name="connsiteY17" fmla="*/ 530247 h 632355"/>
            <a:gd name="connsiteX18" fmla="*/ 0 w 1629104"/>
            <a:gd name="connsiteY18" fmla="*/ 377085 h 632355"/>
            <a:gd name="connsiteX19" fmla="*/ 0 w 1629104"/>
            <a:gd name="connsiteY19" fmla="*/ 377085 h 632355"/>
            <a:gd name="connsiteX20" fmla="*/ 0 w 1629104"/>
            <a:gd name="connsiteY20" fmla="*/ 121817 h 632355"/>
            <a:gd name="connsiteX0" fmla="*/ 0 w 1629104"/>
            <a:gd name="connsiteY0" fmla="*/ 121817 h 632355"/>
            <a:gd name="connsiteX1" fmla="*/ 102110 w 1629104"/>
            <a:gd name="connsiteY1" fmla="*/ 19707 h 632355"/>
            <a:gd name="connsiteX2" fmla="*/ 271517 w 1629104"/>
            <a:gd name="connsiteY2" fmla="*/ 19707 h 632355"/>
            <a:gd name="connsiteX3" fmla="*/ 271517 w 1629104"/>
            <a:gd name="connsiteY3" fmla="*/ 19707 h 632355"/>
            <a:gd name="connsiteX4" fmla="*/ 678793 w 1629104"/>
            <a:gd name="connsiteY4" fmla="*/ 19707 h 632355"/>
            <a:gd name="connsiteX5" fmla="*/ 965638 w 1629104"/>
            <a:gd name="connsiteY5" fmla="*/ 6570 h 632355"/>
            <a:gd name="connsiteX6" fmla="*/ 1031328 w 1629104"/>
            <a:gd name="connsiteY6" fmla="*/ 0 h 632355"/>
            <a:gd name="connsiteX7" fmla="*/ 1526994 w 1629104"/>
            <a:gd name="connsiteY7" fmla="*/ 19707 h 632355"/>
            <a:gd name="connsiteX8" fmla="*/ 1629104 w 1629104"/>
            <a:gd name="connsiteY8" fmla="*/ 121817 h 632355"/>
            <a:gd name="connsiteX9" fmla="*/ 1629104 w 1629104"/>
            <a:gd name="connsiteY9" fmla="*/ 377085 h 632355"/>
            <a:gd name="connsiteX10" fmla="*/ 1629104 w 1629104"/>
            <a:gd name="connsiteY10" fmla="*/ 377085 h 632355"/>
            <a:gd name="connsiteX11" fmla="*/ 1629104 w 1629104"/>
            <a:gd name="connsiteY11" fmla="*/ 530247 h 632355"/>
            <a:gd name="connsiteX12" fmla="*/ 1629104 w 1629104"/>
            <a:gd name="connsiteY12" fmla="*/ 530245 h 632355"/>
            <a:gd name="connsiteX13" fmla="*/ 1526994 w 1629104"/>
            <a:gd name="connsiteY13" fmla="*/ 632355 h 632355"/>
            <a:gd name="connsiteX14" fmla="*/ 678793 w 1629104"/>
            <a:gd name="connsiteY14" fmla="*/ 632355 h 632355"/>
            <a:gd name="connsiteX15" fmla="*/ 271517 w 1629104"/>
            <a:gd name="connsiteY15" fmla="*/ 632355 h 632355"/>
            <a:gd name="connsiteX16" fmla="*/ 102110 w 1629104"/>
            <a:gd name="connsiteY16" fmla="*/ 632355 h 632355"/>
            <a:gd name="connsiteX17" fmla="*/ 0 w 1629104"/>
            <a:gd name="connsiteY17" fmla="*/ 530245 h 632355"/>
            <a:gd name="connsiteX18" fmla="*/ 0 w 1629104"/>
            <a:gd name="connsiteY18" fmla="*/ 530247 h 632355"/>
            <a:gd name="connsiteX19" fmla="*/ 0 w 1629104"/>
            <a:gd name="connsiteY19" fmla="*/ 377085 h 632355"/>
            <a:gd name="connsiteX20" fmla="*/ 0 w 1629104"/>
            <a:gd name="connsiteY20" fmla="*/ 377085 h 632355"/>
            <a:gd name="connsiteX21" fmla="*/ 0 w 1629104"/>
            <a:gd name="connsiteY21" fmla="*/ 121817 h 632355"/>
            <a:gd name="connsiteX0" fmla="*/ 0 w 1629104"/>
            <a:gd name="connsiteY0" fmla="*/ 121817 h 632355"/>
            <a:gd name="connsiteX1" fmla="*/ 102110 w 1629104"/>
            <a:gd name="connsiteY1" fmla="*/ 19707 h 632355"/>
            <a:gd name="connsiteX2" fmla="*/ 271517 w 1629104"/>
            <a:gd name="connsiteY2" fmla="*/ 19707 h 632355"/>
            <a:gd name="connsiteX3" fmla="*/ 271517 w 1629104"/>
            <a:gd name="connsiteY3" fmla="*/ 19707 h 632355"/>
            <a:gd name="connsiteX4" fmla="*/ 678793 w 1629104"/>
            <a:gd name="connsiteY4" fmla="*/ 19707 h 632355"/>
            <a:gd name="connsiteX5" fmla="*/ 965638 w 1629104"/>
            <a:gd name="connsiteY5" fmla="*/ 1 h 632355"/>
            <a:gd name="connsiteX6" fmla="*/ 1031328 w 1629104"/>
            <a:gd name="connsiteY6" fmla="*/ 0 h 632355"/>
            <a:gd name="connsiteX7" fmla="*/ 1526994 w 1629104"/>
            <a:gd name="connsiteY7" fmla="*/ 19707 h 632355"/>
            <a:gd name="connsiteX8" fmla="*/ 1629104 w 1629104"/>
            <a:gd name="connsiteY8" fmla="*/ 121817 h 632355"/>
            <a:gd name="connsiteX9" fmla="*/ 1629104 w 1629104"/>
            <a:gd name="connsiteY9" fmla="*/ 377085 h 632355"/>
            <a:gd name="connsiteX10" fmla="*/ 1629104 w 1629104"/>
            <a:gd name="connsiteY10" fmla="*/ 377085 h 632355"/>
            <a:gd name="connsiteX11" fmla="*/ 1629104 w 1629104"/>
            <a:gd name="connsiteY11" fmla="*/ 530247 h 632355"/>
            <a:gd name="connsiteX12" fmla="*/ 1629104 w 1629104"/>
            <a:gd name="connsiteY12" fmla="*/ 530245 h 632355"/>
            <a:gd name="connsiteX13" fmla="*/ 1526994 w 1629104"/>
            <a:gd name="connsiteY13" fmla="*/ 632355 h 632355"/>
            <a:gd name="connsiteX14" fmla="*/ 678793 w 1629104"/>
            <a:gd name="connsiteY14" fmla="*/ 632355 h 632355"/>
            <a:gd name="connsiteX15" fmla="*/ 271517 w 1629104"/>
            <a:gd name="connsiteY15" fmla="*/ 632355 h 632355"/>
            <a:gd name="connsiteX16" fmla="*/ 102110 w 1629104"/>
            <a:gd name="connsiteY16" fmla="*/ 632355 h 632355"/>
            <a:gd name="connsiteX17" fmla="*/ 0 w 1629104"/>
            <a:gd name="connsiteY17" fmla="*/ 530245 h 632355"/>
            <a:gd name="connsiteX18" fmla="*/ 0 w 1629104"/>
            <a:gd name="connsiteY18" fmla="*/ 530247 h 632355"/>
            <a:gd name="connsiteX19" fmla="*/ 0 w 1629104"/>
            <a:gd name="connsiteY19" fmla="*/ 377085 h 632355"/>
            <a:gd name="connsiteX20" fmla="*/ 0 w 1629104"/>
            <a:gd name="connsiteY20" fmla="*/ 377085 h 632355"/>
            <a:gd name="connsiteX21" fmla="*/ 0 w 1629104"/>
            <a:gd name="connsiteY21" fmla="*/ 121817 h 632355"/>
            <a:gd name="connsiteX0" fmla="*/ 0 w 1629104"/>
            <a:gd name="connsiteY0" fmla="*/ 121817 h 632355"/>
            <a:gd name="connsiteX1" fmla="*/ 102110 w 1629104"/>
            <a:gd name="connsiteY1" fmla="*/ 19707 h 632355"/>
            <a:gd name="connsiteX2" fmla="*/ 271517 w 1629104"/>
            <a:gd name="connsiteY2" fmla="*/ 19707 h 632355"/>
            <a:gd name="connsiteX3" fmla="*/ 271517 w 1629104"/>
            <a:gd name="connsiteY3" fmla="*/ 19707 h 632355"/>
            <a:gd name="connsiteX4" fmla="*/ 678793 w 1629104"/>
            <a:gd name="connsiteY4" fmla="*/ 19707 h 632355"/>
            <a:gd name="connsiteX5" fmla="*/ 965638 w 1629104"/>
            <a:gd name="connsiteY5" fmla="*/ 1 h 632355"/>
            <a:gd name="connsiteX6" fmla="*/ 1031328 w 1629104"/>
            <a:gd name="connsiteY6" fmla="*/ 0 h 632355"/>
            <a:gd name="connsiteX7" fmla="*/ 1136431 w 1629104"/>
            <a:gd name="connsiteY7" fmla="*/ 13139 h 632355"/>
            <a:gd name="connsiteX8" fmla="*/ 1526994 w 1629104"/>
            <a:gd name="connsiteY8" fmla="*/ 19707 h 632355"/>
            <a:gd name="connsiteX9" fmla="*/ 1629104 w 1629104"/>
            <a:gd name="connsiteY9" fmla="*/ 121817 h 632355"/>
            <a:gd name="connsiteX10" fmla="*/ 1629104 w 1629104"/>
            <a:gd name="connsiteY10" fmla="*/ 377085 h 632355"/>
            <a:gd name="connsiteX11" fmla="*/ 1629104 w 1629104"/>
            <a:gd name="connsiteY11" fmla="*/ 377085 h 632355"/>
            <a:gd name="connsiteX12" fmla="*/ 1629104 w 1629104"/>
            <a:gd name="connsiteY12" fmla="*/ 530247 h 632355"/>
            <a:gd name="connsiteX13" fmla="*/ 1629104 w 1629104"/>
            <a:gd name="connsiteY13" fmla="*/ 530245 h 632355"/>
            <a:gd name="connsiteX14" fmla="*/ 1526994 w 1629104"/>
            <a:gd name="connsiteY14" fmla="*/ 632355 h 632355"/>
            <a:gd name="connsiteX15" fmla="*/ 678793 w 1629104"/>
            <a:gd name="connsiteY15" fmla="*/ 632355 h 632355"/>
            <a:gd name="connsiteX16" fmla="*/ 271517 w 1629104"/>
            <a:gd name="connsiteY16" fmla="*/ 632355 h 632355"/>
            <a:gd name="connsiteX17" fmla="*/ 102110 w 1629104"/>
            <a:gd name="connsiteY17" fmla="*/ 632355 h 632355"/>
            <a:gd name="connsiteX18" fmla="*/ 0 w 1629104"/>
            <a:gd name="connsiteY18" fmla="*/ 530245 h 632355"/>
            <a:gd name="connsiteX19" fmla="*/ 0 w 1629104"/>
            <a:gd name="connsiteY19" fmla="*/ 530247 h 632355"/>
            <a:gd name="connsiteX20" fmla="*/ 0 w 1629104"/>
            <a:gd name="connsiteY20" fmla="*/ 377085 h 632355"/>
            <a:gd name="connsiteX21" fmla="*/ 0 w 1629104"/>
            <a:gd name="connsiteY21" fmla="*/ 377085 h 632355"/>
            <a:gd name="connsiteX22" fmla="*/ 0 w 1629104"/>
            <a:gd name="connsiteY22" fmla="*/ 121817 h 632355"/>
            <a:gd name="connsiteX0" fmla="*/ 0 w 1629104"/>
            <a:gd name="connsiteY0" fmla="*/ 121817 h 632355"/>
            <a:gd name="connsiteX1" fmla="*/ 102110 w 1629104"/>
            <a:gd name="connsiteY1" fmla="*/ 19707 h 632355"/>
            <a:gd name="connsiteX2" fmla="*/ 271517 w 1629104"/>
            <a:gd name="connsiteY2" fmla="*/ 19707 h 632355"/>
            <a:gd name="connsiteX3" fmla="*/ 271517 w 1629104"/>
            <a:gd name="connsiteY3" fmla="*/ 19707 h 632355"/>
            <a:gd name="connsiteX4" fmla="*/ 678793 w 1629104"/>
            <a:gd name="connsiteY4" fmla="*/ 19707 h 632355"/>
            <a:gd name="connsiteX5" fmla="*/ 965638 w 1629104"/>
            <a:gd name="connsiteY5" fmla="*/ 1 h 632355"/>
            <a:gd name="connsiteX6" fmla="*/ 1031328 w 1629104"/>
            <a:gd name="connsiteY6" fmla="*/ 0 h 632355"/>
            <a:gd name="connsiteX7" fmla="*/ 1136431 w 1629104"/>
            <a:gd name="connsiteY7" fmla="*/ 13139 h 632355"/>
            <a:gd name="connsiteX8" fmla="*/ 1195552 w 1629104"/>
            <a:gd name="connsiteY8" fmla="*/ 19708 h 632355"/>
            <a:gd name="connsiteX9" fmla="*/ 1526994 w 1629104"/>
            <a:gd name="connsiteY9" fmla="*/ 19707 h 632355"/>
            <a:gd name="connsiteX10" fmla="*/ 1629104 w 1629104"/>
            <a:gd name="connsiteY10" fmla="*/ 121817 h 632355"/>
            <a:gd name="connsiteX11" fmla="*/ 1629104 w 1629104"/>
            <a:gd name="connsiteY11" fmla="*/ 377085 h 632355"/>
            <a:gd name="connsiteX12" fmla="*/ 1629104 w 1629104"/>
            <a:gd name="connsiteY12" fmla="*/ 377085 h 632355"/>
            <a:gd name="connsiteX13" fmla="*/ 1629104 w 1629104"/>
            <a:gd name="connsiteY13" fmla="*/ 530247 h 632355"/>
            <a:gd name="connsiteX14" fmla="*/ 1629104 w 1629104"/>
            <a:gd name="connsiteY14" fmla="*/ 530245 h 632355"/>
            <a:gd name="connsiteX15" fmla="*/ 1526994 w 1629104"/>
            <a:gd name="connsiteY15" fmla="*/ 632355 h 632355"/>
            <a:gd name="connsiteX16" fmla="*/ 678793 w 1629104"/>
            <a:gd name="connsiteY16" fmla="*/ 632355 h 632355"/>
            <a:gd name="connsiteX17" fmla="*/ 271517 w 1629104"/>
            <a:gd name="connsiteY17" fmla="*/ 632355 h 632355"/>
            <a:gd name="connsiteX18" fmla="*/ 102110 w 1629104"/>
            <a:gd name="connsiteY18" fmla="*/ 632355 h 632355"/>
            <a:gd name="connsiteX19" fmla="*/ 0 w 1629104"/>
            <a:gd name="connsiteY19" fmla="*/ 530245 h 632355"/>
            <a:gd name="connsiteX20" fmla="*/ 0 w 1629104"/>
            <a:gd name="connsiteY20" fmla="*/ 530247 h 632355"/>
            <a:gd name="connsiteX21" fmla="*/ 0 w 1629104"/>
            <a:gd name="connsiteY21" fmla="*/ 377085 h 632355"/>
            <a:gd name="connsiteX22" fmla="*/ 0 w 1629104"/>
            <a:gd name="connsiteY22" fmla="*/ 377085 h 632355"/>
            <a:gd name="connsiteX23" fmla="*/ 0 w 1629104"/>
            <a:gd name="connsiteY23" fmla="*/ 121817 h 632355"/>
            <a:gd name="connsiteX0" fmla="*/ 0 w 1629104"/>
            <a:gd name="connsiteY0" fmla="*/ 2440662 h 2951200"/>
            <a:gd name="connsiteX1" fmla="*/ 102110 w 1629104"/>
            <a:gd name="connsiteY1" fmla="*/ 2338552 h 2951200"/>
            <a:gd name="connsiteX2" fmla="*/ 271517 w 1629104"/>
            <a:gd name="connsiteY2" fmla="*/ 2338552 h 2951200"/>
            <a:gd name="connsiteX3" fmla="*/ 271517 w 1629104"/>
            <a:gd name="connsiteY3" fmla="*/ 2338552 h 2951200"/>
            <a:gd name="connsiteX4" fmla="*/ 678793 w 1629104"/>
            <a:gd name="connsiteY4" fmla="*/ 2338552 h 2951200"/>
            <a:gd name="connsiteX5" fmla="*/ 965638 w 1629104"/>
            <a:gd name="connsiteY5" fmla="*/ 2318846 h 2951200"/>
            <a:gd name="connsiteX6" fmla="*/ 1129862 w 1629104"/>
            <a:gd name="connsiteY6" fmla="*/ 0 h 2951200"/>
            <a:gd name="connsiteX7" fmla="*/ 1136431 w 1629104"/>
            <a:gd name="connsiteY7" fmla="*/ 2331984 h 2951200"/>
            <a:gd name="connsiteX8" fmla="*/ 1195552 w 1629104"/>
            <a:gd name="connsiteY8" fmla="*/ 2338553 h 2951200"/>
            <a:gd name="connsiteX9" fmla="*/ 1526994 w 1629104"/>
            <a:gd name="connsiteY9" fmla="*/ 2338552 h 2951200"/>
            <a:gd name="connsiteX10" fmla="*/ 1629104 w 1629104"/>
            <a:gd name="connsiteY10" fmla="*/ 2440662 h 2951200"/>
            <a:gd name="connsiteX11" fmla="*/ 1629104 w 1629104"/>
            <a:gd name="connsiteY11" fmla="*/ 2695930 h 2951200"/>
            <a:gd name="connsiteX12" fmla="*/ 1629104 w 1629104"/>
            <a:gd name="connsiteY12" fmla="*/ 2695930 h 2951200"/>
            <a:gd name="connsiteX13" fmla="*/ 1629104 w 1629104"/>
            <a:gd name="connsiteY13" fmla="*/ 2849092 h 2951200"/>
            <a:gd name="connsiteX14" fmla="*/ 1629104 w 1629104"/>
            <a:gd name="connsiteY14" fmla="*/ 2849090 h 2951200"/>
            <a:gd name="connsiteX15" fmla="*/ 1526994 w 1629104"/>
            <a:gd name="connsiteY15" fmla="*/ 2951200 h 2951200"/>
            <a:gd name="connsiteX16" fmla="*/ 678793 w 1629104"/>
            <a:gd name="connsiteY16" fmla="*/ 2951200 h 2951200"/>
            <a:gd name="connsiteX17" fmla="*/ 271517 w 1629104"/>
            <a:gd name="connsiteY17" fmla="*/ 2951200 h 2951200"/>
            <a:gd name="connsiteX18" fmla="*/ 102110 w 1629104"/>
            <a:gd name="connsiteY18" fmla="*/ 2951200 h 2951200"/>
            <a:gd name="connsiteX19" fmla="*/ 0 w 1629104"/>
            <a:gd name="connsiteY19" fmla="*/ 2849090 h 2951200"/>
            <a:gd name="connsiteX20" fmla="*/ 0 w 1629104"/>
            <a:gd name="connsiteY20" fmla="*/ 2849092 h 2951200"/>
            <a:gd name="connsiteX21" fmla="*/ 0 w 1629104"/>
            <a:gd name="connsiteY21" fmla="*/ 2695930 h 2951200"/>
            <a:gd name="connsiteX22" fmla="*/ 0 w 1629104"/>
            <a:gd name="connsiteY22" fmla="*/ 2695930 h 2951200"/>
            <a:gd name="connsiteX23" fmla="*/ 0 w 1629104"/>
            <a:gd name="connsiteY23" fmla="*/ 2440662 h 2951200"/>
            <a:gd name="connsiteX0" fmla="*/ 0 w 1629104"/>
            <a:gd name="connsiteY0" fmla="*/ 2440662 h 2951200"/>
            <a:gd name="connsiteX1" fmla="*/ 102110 w 1629104"/>
            <a:gd name="connsiteY1" fmla="*/ 2338552 h 2951200"/>
            <a:gd name="connsiteX2" fmla="*/ 271517 w 1629104"/>
            <a:gd name="connsiteY2" fmla="*/ 2338552 h 2951200"/>
            <a:gd name="connsiteX3" fmla="*/ 271517 w 1629104"/>
            <a:gd name="connsiteY3" fmla="*/ 2338552 h 2951200"/>
            <a:gd name="connsiteX4" fmla="*/ 678793 w 1629104"/>
            <a:gd name="connsiteY4" fmla="*/ 2338552 h 2951200"/>
            <a:gd name="connsiteX5" fmla="*/ 972207 w 1629104"/>
            <a:gd name="connsiteY5" fmla="*/ 2332230 h 2951200"/>
            <a:gd name="connsiteX6" fmla="*/ 1129862 w 1629104"/>
            <a:gd name="connsiteY6" fmla="*/ 0 h 2951200"/>
            <a:gd name="connsiteX7" fmla="*/ 1136431 w 1629104"/>
            <a:gd name="connsiteY7" fmla="*/ 2331984 h 2951200"/>
            <a:gd name="connsiteX8" fmla="*/ 1195552 w 1629104"/>
            <a:gd name="connsiteY8" fmla="*/ 2338553 h 2951200"/>
            <a:gd name="connsiteX9" fmla="*/ 1526994 w 1629104"/>
            <a:gd name="connsiteY9" fmla="*/ 2338552 h 2951200"/>
            <a:gd name="connsiteX10" fmla="*/ 1629104 w 1629104"/>
            <a:gd name="connsiteY10" fmla="*/ 2440662 h 2951200"/>
            <a:gd name="connsiteX11" fmla="*/ 1629104 w 1629104"/>
            <a:gd name="connsiteY11" fmla="*/ 2695930 h 2951200"/>
            <a:gd name="connsiteX12" fmla="*/ 1629104 w 1629104"/>
            <a:gd name="connsiteY12" fmla="*/ 2695930 h 2951200"/>
            <a:gd name="connsiteX13" fmla="*/ 1629104 w 1629104"/>
            <a:gd name="connsiteY13" fmla="*/ 2849092 h 2951200"/>
            <a:gd name="connsiteX14" fmla="*/ 1629104 w 1629104"/>
            <a:gd name="connsiteY14" fmla="*/ 2849090 h 2951200"/>
            <a:gd name="connsiteX15" fmla="*/ 1526994 w 1629104"/>
            <a:gd name="connsiteY15" fmla="*/ 2951200 h 2951200"/>
            <a:gd name="connsiteX16" fmla="*/ 678793 w 1629104"/>
            <a:gd name="connsiteY16" fmla="*/ 2951200 h 2951200"/>
            <a:gd name="connsiteX17" fmla="*/ 271517 w 1629104"/>
            <a:gd name="connsiteY17" fmla="*/ 2951200 h 2951200"/>
            <a:gd name="connsiteX18" fmla="*/ 102110 w 1629104"/>
            <a:gd name="connsiteY18" fmla="*/ 2951200 h 2951200"/>
            <a:gd name="connsiteX19" fmla="*/ 0 w 1629104"/>
            <a:gd name="connsiteY19" fmla="*/ 2849090 h 2951200"/>
            <a:gd name="connsiteX20" fmla="*/ 0 w 1629104"/>
            <a:gd name="connsiteY20" fmla="*/ 2849092 h 2951200"/>
            <a:gd name="connsiteX21" fmla="*/ 0 w 1629104"/>
            <a:gd name="connsiteY21" fmla="*/ 2695930 h 2951200"/>
            <a:gd name="connsiteX22" fmla="*/ 0 w 1629104"/>
            <a:gd name="connsiteY22" fmla="*/ 2695930 h 2951200"/>
            <a:gd name="connsiteX23" fmla="*/ 0 w 1629104"/>
            <a:gd name="connsiteY23" fmla="*/ 2440662 h 2951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629104" h="2951200">
              <a:moveTo>
                <a:pt x="0" y="2440662"/>
              </a:moveTo>
              <a:cubicBezTo>
                <a:pt x="0" y="2384268"/>
                <a:pt x="45716" y="2338552"/>
                <a:pt x="102110" y="2338552"/>
              </a:cubicBezTo>
              <a:lnTo>
                <a:pt x="271517" y="2338552"/>
              </a:lnTo>
              <a:lnTo>
                <a:pt x="271517" y="2338552"/>
              </a:lnTo>
              <a:lnTo>
                <a:pt x="678793" y="2338552"/>
              </a:lnTo>
              <a:lnTo>
                <a:pt x="972207" y="2332230"/>
              </a:lnTo>
              <a:lnTo>
                <a:pt x="1129862" y="0"/>
              </a:lnTo>
              <a:cubicBezTo>
                <a:pt x="1132052" y="777328"/>
                <a:pt x="1134241" y="1554656"/>
                <a:pt x="1136431" y="2331984"/>
              </a:cubicBezTo>
              <a:lnTo>
                <a:pt x="1195552" y="2338553"/>
              </a:lnTo>
              <a:lnTo>
                <a:pt x="1526994" y="2338552"/>
              </a:lnTo>
              <a:cubicBezTo>
                <a:pt x="1583388" y="2338552"/>
                <a:pt x="1629104" y="2384268"/>
                <a:pt x="1629104" y="2440662"/>
              </a:cubicBezTo>
              <a:lnTo>
                <a:pt x="1629104" y="2695930"/>
              </a:lnTo>
              <a:lnTo>
                <a:pt x="1629104" y="2695930"/>
              </a:lnTo>
              <a:lnTo>
                <a:pt x="1629104" y="2849092"/>
              </a:lnTo>
              <a:lnTo>
                <a:pt x="1629104" y="2849090"/>
              </a:lnTo>
              <a:cubicBezTo>
                <a:pt x="1629104" y="2905484"/>
                <a:pt x="1583388" y="2951200"/>
                <a:pt x="1526994" y="2951200"/>
              </a:cubicBezTo>
              <a:lnTo>
                <a:pt x="678793" y="2951200"/>
              </a:lnTo>
              <a:lnTo>
                <a:pt x="271517" y="2951200"/>
              </a:lnTo>
              <a:lnTo>
                <a:pt x="102110" y="2951200"/>
              </a:lnTo>
              <a:cubicBezTo>
                <a:pt x="45716" y="2951200"/>
                <a:pt x="0" y="2905484"/>
                <a:pt x="0" y="2849090"/>
              </a:cubicBezTo>
              <a:lnTo>
                <a:pt x="0" y="2849092"/>
              </a:lnTo>
              <a:lnTo>
                <a:pt x="0" y="2695930"/>
              </a:lnTo>
              <a:lnTo>
                <a:pt x="0" y="2695930"/>
              </a:lnTo>
              <a:lnTo>
                <a:pt x="0" y="2440662"/>
              </a:lnTo>
              <a:close/>
            </a:path>
          </a:pathLst>
        </a:custGeom>
        <a:solidFill>
          <a:sysClr val="window" lastClr="FFFFFF"/>
        </a:solidFill>
        <a:ln w="76200">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13138</xdr:colOff>
      <xdr:row>28</xdr:row>
      <xdr:rowOff>137948</xdr:rowOff>
    </xdr:from>
    <xdr:to>
      <xdr:col>15</xdr:col>
      <xdr:colOff>32845</xdr:colOff>
      <xdr:row>31</xdr:row>
      <xdr:rowOff>144516</xdr:rowOff>
    </xdr:to>
    <xdr:sp macro="" textlink="">
      <xdr:nvSpPr>
        <xdr:cNvPr id="20" name="テキスト ボックス 19">
          <a:extLst>
            <a:ext uri="{FF2B5EF4-FFF2-40B4-BE49-F238E27FC236}">
              <a16:creationId xmlns:a16="http://schemas.microsoft.com/office/drawing/2014/main" id="{35C35C01-EFBD-8AB1-3CE7-3A98501FB3A6}"/>
            </a:ext>
          </a:extLst>
        </xdr:cNvPr>
        <xdr:cNvSpPr txBox="1"/>
      </xdr:nvSpPr>
      <xdr:spPr>
        <a:xfrm>
          <a:off x="2377966" y="6319345"/>
          <a:ext cx="2187465" cy="5189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上野工務店記入欄の為、未記入でお願いします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63499</xdr:colOff>
      <xdr:row>15</xdr:row>
      <xdr:rowOff>117929</xdr:rowOff>
    </xdr:from>
    <xdr:to>
      <xdr:col>37</xdr:col>
      <xdr:colOff>130628</xdr:colOff>
      <xdr:row>18</xdr:row>
      <xdr:rowOff>136071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399642" y="2730500"/>
          <a:ext cx="3060700" cy="508000"/>
        </a:xfrm>
        <a:prstGeom prst="rect">
          <a:avLst/>
        </a:prstGeom>
      </xdr:spPr>
    </xdr:pic>
    <xdr:clientData/>
  </xdr:twoCellAnchor>
  <xdr:twoCellAnchor editAs="oneCell">
    <xdr:from>
      <xdr:col>11</xdr:col>
      <xdr:colOff>6289</xdr:colOff>
      <xdr:row>49</xdr:row>
      <xdr:rowOff>41533</xdr:rowOff>
    </xdr:from>
    <xdr:to>
      <xdr:col>15</xdr:col>
      <xdr:colOff>111410</xdr:colOff>
      <xdr:row>51</xdr:row>
      <xdr:rowOff>86107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920689" y="6747133"/>
          <a:ext cx="836642" cy="379854"/>
        </a:xfrm>
        <a:prstGeom prst="rect">
          <a:avLst/>
        </a:prstGeom>
      </xdr:spPr>
    </xdr:pic>
    <xdr:clientData/>
  </xdr:twoCellAnchor>
  <xdr:twoCellAnchor>
    <xdr:from>
      <xdr:col>6</xdr:col>
      <xdr:colOff>135109</xdr:colOff>
      <xdr:row>21</xdr:row>
      <xdr:rowOff>71717</xdr:rowOff>
    </xdr:from>
    <xdr:to>
      <xdr:col>29</xdr:col>
      <xdr:colOff>116541</xdr:colOff>
      <xdr:row>24</xdr:row>
      <xdr:rowOff>28176</xdr:rowOff>
    </xdr:to>
    <xdr:sp macro="" textlink="">
      <xdr:nvSpPr>
        <xdr:cNvPr id="107" name="四角形: 角を丸くする 106">
          <a:extLst>
            <a:ext uri="{FF2B5EF4-FFF2-40B4-BE49-F238E27FC236}">
              <a16:creationId xmlns:a16="http://schemas.microsoft.com/office/drawing/2014/main" id="{00000000-0008-0000-0400-00006B000000}"/>
            </a:ext>
          </a:extLst>
        </xdr:cNvPr>
        <xdr:cNvSpPr/>
      </xdr:nvSpPr>
      <xdr:spPr>
        <a:xfrm>
          <a:off x="1210874" y="3648635"/>
          <a:ext cx="4105196" cy="467447"/>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32657</xdr:colOff>
      <xdr:row>26</xdr:row>
      <xdr:rowOff>53787</xdr:rowOff>
    </xdr:from>
    <xdr:to>
      <xdr:col>60</xdr:col>
      <xdr:colOff>44822</xdr:colOff>
      <xdr:row>30</xdr:row>
      <xdr:rowOff>64674</xdr:rowOff>
    </xdr:to>
    <xdr:sp macro="" textlink="">
      <xdr:nvSpPr>
        <xdr:cNvPr id="108" name="四角形: 角を丸くする 107">
          <a:extLst>
            <a:ext uri="{FF2B5EF4-FFF2-40B4-BE49-F238E27FC236}">
              <a16:creationId xmlns:a16="http://schemas.microsoft.com/office/drawing/2014/main" id="{00000000-0008-0000-0400-00006C000000}"/>
            </a:ext>
          </a:extLst>
        </xdr:cNvPr>
        <xdr:cNvSpPr/>
      </xdr:nvSpPr>
      <xdr:spPr>
        <a:xfrm>
          <a:off x="8100892" y="4482352"/>
          <a:ext cx="2701577" cy="692204"/>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37779</xdr:colOff>
      <xdr:row>21</xdr:row>
      <xdr:rowOff>44823</xdr:rowOff>
    </xdr:from>
    <xdr:to>
      <xdr:col>38</xdr:col>
      <xdr:colOff>157522</xdr:colOff>
      <xdr:row>23</xdr:row>
      <xdr:rowOff>167127</xdr:rowOff>
    </xdr:to>
    <xdr:sp macro="" textlink="">
      <xdr:nvSpPr>
        <xdr:cNvPr id="109" name="四角形: 角を丸くする 108">
          <a:extLst>
            <a:ext uri="{FF2B5EF4-FFF2-40B4-BE49-F238E27FC236}">
              <a16:creationId xmlns:a16="http://schemas.microsoft.com/office/drawing/2014/main" id="{00000000-0008-0000-0400-00006D000000}"/>
            </a:ext>
          </a:extLst>
        </xdr:cNvPr>
        <xdr:cNvSpPr/>
      </xdr:nvSpPr>
      <xdr:spPr>
        <a:xfrm>
          <a:off x="5775191" y="3621741"/>
          <a:ext cx="1195507" cy="462962"/>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152399</xdr:colOff>
      <xdr:row>26</xdr:row>
      <xdr:rowOff>62752</xdr:rowOff>
    </xdr:from>
    <xdr:to>
      <xdr:col>37</xdr:col>
      <xdr:colOff>163285</xdr:colOff>
      <xdr:row>31</xdr:row>
      <xdr:rowOff>153038</xdr:rowOff>
    </xdr:to>
    <xdr:sp macro="" textlink="">
      <xdr:nvSpPr>
        <xdr:cNvPr id="110" name="四角形: 角を丸くする 109">
          <a:extLst>
            <a:ext uri="{FF2B5EF4-FFF2-40B4-BE49-F238E27FC236}">
              <a16:creationId xmlns:a16="http://schemas.microsoft.com/office/drawing/2014/main" id="{00000000-0008-0000-0400-00006E000000}"/>
            </a:ext>
          </a:extLst>
        </xdr:cNvPr>
        <xdr:cNvSpPr/>
      </xdr:nvSpPr>
      <xdr:spPr>
        <a:xfrm>
          <a:off x="1228164" y="4491317"/>
          <a:ext cx="5569003" cy="941933"/>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22860</xdr:colOff>
      <xdr:row>21</xdr:row>
      <xdr:rowOff>53339</xdr:rowOff>
    </xdr:from>
    <xdr:to>
      <xdr:col>59</xdr:col>
      <xdr:colOff>106680</xdr:colOff>
      <xdr:row>24</xdr:row>
      <xdr:rowOff>104588</xdr:rowOff>
    </xdr:to>
    <xdr:sp macro="" textlink="">
      <xdr:nvSpPr>
        <xdr:cNvPr id="111" name="四角形: 角を丸くする 110">
          <a:extLst>
            <a:ext uri="{FF2B5EF4-FFF2-40B4-BE49-F238E27FC236}">
              <a16:creationId xmlns:a16="http://schemas.microsoft.com/office/drawing/2014/main" id="{00000000-0008-0000-0400-00006F000000}"/>
            </a:ext>
          </a:extLst>
        </xdr:cNvPr>
        <xdr:cNvSpPr/>
      </xdr:nvSpPr>
      <xdr:spPr>
        <a:xfrm>
          <a:off x="9136978" y="3639221"/>
          <a:ext cx="3221467" cy="544308"/>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158423</xdr:colOff>
      <xdr:row>9</xdr:row>
      <xdr:rowOff>68195</xdr:rowOff>
    </xdr:from>
    <xdr:to>
      <xdr:col>60</xdr:col>
      <xdr:colOff>38232</xdr:colOff>
      <xdr:row>11</xdr:row>
      <xdr:rowOff>21578</xdr:rowOff>
    </xdr:to>
    <xdr:sp macro="" textlink="">
      <xdr:nvSpPr>
        <xdr:cNvPr id="112" name="四角形: 角を丸くする 111">
          <a:extLst>
            <a:ext uri="{FF2B5EF4-FFF2-40B4-BE49-F238E27FC236}">
              <a16:creationId xmlns:a16="http://schemas.microsoft.com/office/drawing/2014/main" id="{00000000-0008-0000-0400-000070000000}"/>
            </a:ext>
          </a:extLst>
        </xdr:cNvPr>
        <xdr:cNvSpPr/>
      </xdr:nvSpPr>
      <xdr:spPr>
        <a:xfrm>
          <a:off x="10536863" y="1576955"/>
          <a:ext cx="428449" cy="288663"/>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134987</xdr:colOff>
      <xdr:row>11</xdr:row>
      <xdr:rowOff>68580</xdr:rowOff>
    </xdr:from>
    <xdr:to>
      <xdr:col>60</xdr:col>
      <xdr:colOff>50526</xdr:colOff>
      <xdr:row>13</xdr:row>
      <xdr:rowOff>38100</xdr:rowOff>
    </xdr:to>
    <xdr:sp macro="" textlink="">
      <xdr:nvSpPr>
        <xdr:cNvPr id="113" name="四角形: 角を丸くする 112">
          <a:extLst>
            <a:ext uri="{FF2B5EF4-FFF2-40B4-BE49-F238E27FC236}">
              <a16:creationId xmlns:a16="http://schemas.microsoft.com/office/drawing/2014/main" id="{00000000-0008-0000-0400-000071000000}"/>
            </a:ext>
          </a:extLst>
        </xdr:cNvPr>
        <xdr:cNvSpPr/>
      </xdr:nvSpPr>
      <xdr:spPr>
        <a:xfrm>
          <a:off x="8501747" y="1912620"/>
          <a:ext cx="2475859" cy="304800"/>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69672</xdr:colOff>
      <xdr:row>13</xdr:row>
      <xdr:rowOff>107448</xdr:rowOff>
    </xdr:from>
    <xdr:to>
      <xdr:col>60</xdr:col>
      <xdr:colOff>32596</xdr:colOff>
      <xdr:row>19</xdr:row>
      <xdr:rowOff>53339</xdr:rowOff>
    </xdr:to>
    <xdr:sp macro="" textlink="">
      <xdr:nvSpPr>
        <xdr:cNvPr id="114" name="四角形: 角を丸くする 113">
          <a:extLst>
            <a:ext uri="{FF2B5EF4-FFF2-40B4-BE49-F238E27FC236}">
              <a16:creationId xmlns:a16="http://schemas.microsoft.com/office/drawing/2014/main" id="{00000000-0008-0000-0400-000072000000}"/>
            </a:ext>
          </a:extLst>
        </xdr:cNvPr>
        <xdr:cNvSpPr/>
      </xdr:nvSpPr>
      <xdr:spPr>
        <a:xfrm>
          <a:off x="7339152" y="2286768"/>
          <a:ext cx="3620524" cy="951731"/>
        </a:xfrm>
        <a:prstGeom prst="roundRect">
          <a:avLst/>
        </a:prstGeom>
        <a:noFill/>
        <a:ln w="571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41561</xdr:colOff>
      <xdr:row>8</xdr:row>
      <xdr:rowOff>45720</xdr:rowOff>
    </xdr:from>
    <xdr:to>
      <xdr:col>58</xdr:col>
      <xdr:colOff>38100</xdr:colOff>
      <xdr:row>11</xdr:row>
      <xdr:rowOff>102710</xdr:rowOff>
    </xdr:to>
    <xdr:sp macro="" textlink="">
      <xdr:nvSpPr>
        <xdr:cNvPr id="115" name="テキスト ボックス 114">
          <a:extLst>
            <a:ext uri="{FF2B5EF4-FFF2-40B4-BE49-F238E27FC236}">
              <a16:creationId xmlns:a16="http://schemas.microsoft.com/office/drawing/2014/main" id="{00000000-0008-0000-0400-000073000000}"/>
            </a:ext>
          </a:extLst>
        </xdr:cNvPr>
        <xdr:cNvSpPr txBox="1"/>
      </xdr:nvSpPr>
      <xdr:spPr>
        <a:xfrm>
          <a:off x="10054241" y="1386840"/>
          <a:ext cx="545179" cy="559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①</a:t>
          </a:r>
        </a:p>
      </xdr:txBody>
    </xdr:sp>
    <xdr:clientData/>
  </xdr:twoCellAnchor>
  <xdr:twoCellAnchor>
    <xdr:from>
      <xdr:col>43</xdr:col>
      <xdr:colOff>151379</xdr:colOff>
      <xdr:row>10</xdr:row>
      <xdr:rowOff>109753</xdr:rowOff>
    </xdr:from>
    <xdr:to>
      <xdr:col>46</xdr:col>
      <xdr:colOff>143055</xdr:colOff>
      <xdr:row>13</xdr:row>
      <xdr:rowOff>166743</xdr:rowOff>
    </xdr:to>
    <xdr:sp macro="" textlink="">
      <xdr:nvSpPr>
        <xdr:cNvPr id="116" name="テキスト ボックス 115">
          <a:extLst>
            <a:ext uri="{FF2B5EF4-FFF2-40B4-BE49-F238E27FC236}">
              <a16:creationId xmlns:a16="http://schemas.microsoft.com/office/drawing/2014/main" id="{00000000-0008-0000-0400-000074000000}"/>
            </a:ext>
          </a:extLst>
        </xdr:cNvPr>
        <xdr:cNvSpPr txBox="1"/>
      </xdr:nvSpPr>
      <xdr:spPr>
        <a:xfrm>
          <a:off x="7969499" y="1786153"/>
          <a:ext cx="540316" cy="559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②</a:t>
          </a:r>
        </a:p>
      </xdr:txBody>
    </xdr:sp>
    <xdr:clientData/>
  </xdr:twoCellAnchor>
  <xdr:twoCellAnchor>
    <xdr:from>
      <xdr:col>37</xdr:col>
      <xdr:colOff>113216</xdr:colOff>
      <xdr:row>13</xdr:row>
      <xdr:rowOff>107448</xdr:rowOff>
    </xdr:from>
    <xdr:to>
      <xdr:col>40</xdr:col>
      <xdr:colOff>115777</xdr:colOff>
      <xdr:row>16</xdr:row>
      <xdr:rowOff>164438</xdr:rowOff>
    </xdr:to>
    <xdr:sp macro="" textlink="">
      <xdr:nvSpPr>
        <xdr:cNvPr id="117" name="テキスト ボックス 116">
          <a:extLst>
            <a:ext uri="{FF2B5EF4-FFF2-40B4-BE49-F238E27FC236}">
              <a16:creationId xmlns:a16="http://schemas.microsoft.com/office/drawing/2014/main" id="{00000000-0008-0000-0400-000075000000}"/>
            </a:ext>
          </a:extLst>
        </xdr:cNvPr>
        <xdr:cNvSpPr txBox="1"/>
      </xdr:nvSpPr>
      <xdr:spPr>
        <a:xfrm>
          <a:off x="6834056" y="2286768"/>
          <a:ext cx="551201" cy="559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③</a:t>
          </a:r>
        </a:p>
      </xdr:txBody>
    </xdr:sp>
    <xdr:clientData/>
  </xdr:twoCellAnchor>
  <xdr:twoCellAnchor>
    <xdr:from>
      <xdr:col>65</xdr:col>
      <xdr:colOff>0</xdr:colOff>
      <xdr:row>4</xdr:row>
      <xdr:rowOff>152400</xdr:rowOff>
    </xdr:from>
    <xdr:to>
      <xdr:col>70</xdr:col>
      <xdr:colOff>208429</xdr:colOff>
      <xdr:row>10</xdr:row>
      <xdr:rowOff>7171</xdr:rowOff>
    </xdr:to>
    <xdr:sp macro="" textlink="">
      <xdr:nvSpPr>
        <xdr:cNvPr id="118" name="吹き出し: 角を丸めた四角形 117">
          <a:extLst>
            <a:ext uri="{FF2B5EF4-FFF2-40B4-BE49-F238E27FC236}">
              <a16:creationId xmlns:a16="http://schemas.microsoft.com/office/drawing/2014/main" id="{00000000-0008-0000-0400-000076000000}"/>
            </a:ext>
          </a:extLst>
        </xdr:cNvPr>
        <xdr:cNvSpPr/>
      </xdr:nvSpPr>
      <xdr:spPr>
        <a:xfrm>
          <a:off x="11711940" y="822960"/>
          <a:ext cx="3218329" cy="860611"/>
        </a:xfrm>
        <a:prstGeom prst="wedgeRoundRectCallout">
          <a:avLst>
            <a:gd name="adj1" fmla="val -69777"/>
            <a:gd name="adj2" fmla="val 31858"/>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439269</xdr:colOff>
      <xdr:row>5</xdr:row>
      <xdr:rowOff>137158</xdr:rowOff>
    </xdr:from>
    <xdr:to>
      <xdr:col>70</xdr:col>
      <xdr:colOff>145676</xdr:colOff>
      <xdr:row>9</xdr:row>
      <xdr:rowOff>94127</xdr:rowOff>
    </xdr:to>
    <xdr:sp macro="" textlink="">
      <xdr:nvSpPr>
        <xdr:cNvPr id="119" name="テキスト ボックス 118">
          <a:extLst>
            <a:ext uri="{FF2B5EF4-FFF2-40B4-BE49-F238E27FC236}">
              <a16:creationId xmlns:a16="http://schemas.microsoft.com/office/drawing/2014/main" id="{00000000-0008-0000-0400-000077000000}"/>
            </a:ext>
          </a:extLst>
        </xdr:cNvPr>
        <xdr:cNvSpPr txBox="1"/>
      </xdr:nvSpPr>
      <xdr:spPr>
        <a:xfrm>
          <a:off x="12151209" y="975358"/>
          <a:ext cx="2716307" cy="627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1">
              <a:solidFill>
                <a:schemeClr val="dk1"/>
              </a:solidFill>
              <a:effectLst/>
              <a:latin typeface="ＭＳ 明朝" panose="02020609040205080304" pitchFamily="17" charset="-128"/>
              <a:ea typeface="ＭＳ 明朝" panose="02020609040205080304" pitchFamily="17" charset="-128"/>
              <a:cs typeface="+mn-cs"/>
            </a:rPr>
            <a:t>No</a:t>
          </a:r>
          <a:r>
            <a:rPr kumimoji="1" lang="ja-JP" altLang="en-US" sz="1300" b="1">
              <a:solidFill>
                <a:schemeClr val="dk1"/>
              </a:solidFill>
              <a:effectLst/>
              <a:latin typeface="ＭＳ 明朝" panose="02020609040205080304" pitchFamily="17" charset="-128"/>
              <a:ea typeface="ＭＳ 明朝" panose="02020609040205080304" pitchFamily="17" charset="-128"/>
              <a:cs typeface="+mn-cs"/>
            </a:rPr>
            <a:t>の横に総合請求書のページ数を記入して下さい。</a:t>
          </a:r>
          <a:endParaRPr kumimoji="1" lang="ja-JP" altLang="en-US" sz="1300" b="1">
            <a:latin typeface="ＭＳ 明朝" panose="02020609040205080304" pitchFamily="17" charset="-128"/>
            <a:ea typeface="ＭＳ 明朝" panose="02020609040205080304" pitchFamily="17" charset="-128"/>
          </a:endParaRPr>
        </a:p>
      </xdr:txBody>
    </xdr:sp>
    <xdr:clientData/>
  </xdr:twoCellAnchor>
  <xdr:twoCellAnchor>
    <xdr:from>
      <xdr:col>65</xdr:col>
      <xdr:colOff>567017</xdr:colOff>
      <xdr:row>10</xdr:row>
      <xdr:rowOff>147917</xdr:rowOff>
    </xdr:from>
    <xdr:to>
      <xdr:col>72</xdr:col>
      <xdr:colOff>19722</xdr:colOff>
      <xdr:row>15</xdr:row>
      <xdr:rowOff>134471</xdr:rowOff>
    </xdr:to>
    <xdr:sp macro="" textlink="">
      <xdr:nvSpPr>
        <xdr:cNvPr id="120" name="吹き出し: 角を丸めた四角形 119">
          <a:extLst>
            <a:ext uri="{FF2B5EF4-FFF2-40B4-BE49-F238E27FC236}">
              <a16:creationId xmlns:a16="http://schemas.microsoft.com/office/drawing/2014/main" id="{00000000-0008-0000-0400-000078000000}"/>
            </a:ext>
          </a:extLst>
        </xdr:cNvPr>
        <xdr:cNvSpPr/>
      </xdr:nvSpPr>
      <xdr:spPr>
        <a:xfrm>
          <a:off x="12278957" y="1824317"/>
          <a:ext cx="3666565" cy="824754"/>
        </a:xfrm>
        <a:prstGeom prst="wedgeRoundRectCallout">
          <a:avLst>
            <a:gd name="adj1" fmla="val -76376"/>
            <a:gd name="adj2" fmla="val -18777"/>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590326</xdr:colOff>
      <xdr:row>11</xdr:row>
      <xdr:rowOff>99506</xdr:rowOff>
    </xdr:from>
    <xdr:to>
      <xdr:col>71</xdr:col>
      <xdr:colOff>565672</xdr:colOff>
      <xdr:row>15</xdr:row>
      <xdr:rowOff>65441</xdr:rowOff>
    </xdr:to>
    <xdr:sp macro="" textlink="">
      <xdr:nvSpPr>
        <xdr:cNvPr id="121" name="テキスト ボックス 120">
          <a:extLst>
            <a:ext uri="{FF2B5EF4-FFF2-40B4-BE49-F238E27FC236}">
              <a16:creationId xmlns:a16="http://schemas.microsoft.com/office/drawing/2014/main" id="{00000000-0008-0000-0400-000079000000}"/>
            </a:ext>
          </a:extLst>
        </xdr:cNvPr>
        <xdr:cNvSpPr txBox="1"/>
      </xdr:nvSpPr>
      <xdr:spPr>
        <a:xfrm>
          <a:off x="12904246" y="1943546"/>
          <a:ext cx="2985246" cy="636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atin typeface="ＭＳ 明朝" panose="02020609040205080304" pitchFamily="17" charset="-128"/>
              <a:ea typeface="ＭＳ 明朝" panose="02020609040205080304" pitchFamily="17" charset="-128"/>
            </a:rPr>
            <a:t>請求日（年・月）を記入して下さい。</a:t>
          </a:r>
          <a:endParaRPr kumimoji="1" lang="en-US" altLang="ja-JP" sz="1300" b="1">
            <a:latin typeface="ＭＳ 明朝" panose="02020609040205080304" pitchFamily="17" charset="-128"/>
            <a:ea typeface="ＭＳ 明朝" panose="02020609040205080304" pitchFamily="17" charset="-128"/>
          </a:endParaRPr>
        </a:p>
        <a:p>
          <a:r>
            <a:rPr kumimoji="1" lang="en-US" altLang="ja-JP" sz="1300" b="1">
              <a:latin typeface="ＭＳ 明朝" panose="02020609040205080304" pitchFamily="17" charset="-128"/>
              <a:ea typeface="ＭＳ 明朝" panose="02020609040205080304" pitchFamily="17" charset="-128"/>
            </a:rPr>
            <a:t>※</a:t>
          </a:r>
          <a:r>
            <a:rPr kumimoji="1" lang="ja-JP" altLang="en-US" sz="1300" b="1">
              <a:latin typeface="ＭＳ 明朝" panose="02020609040205080304" pitchFamily="17" charset="-128"/>
              <a:ea typeface="ＭＳ 明朝" panose="02020609040205080304" pitchFamily="17" charset="-128"/>
            </a:rPr>
            <a:t>毎月</a:t>
          </a:r>
          <a:r>
            <a:rPr kumimoji="1" lang="en-US" altLang="ja-JP" sz="1300" b="1">
              <a:latin typeface="ＭＳ 明朝" panose="02020609040205080304" pitchFamily="17" charset="-128"/>
              <a:ea typeface="ＭＳ 明朝" panose="02020609040205080304" pitchFamily="17" charset="-128"/>
            </a:rPr>
            <a:t>25</a:t>
          </a:r>
          <a:r>
            <a:rPr kumimoji="1" lang="ja-JP" altLang="en-US" sz="1300" b="1">
              <a:latin typeface="ＭＳ 明朝" panose="02020609040205080304" pitchFamily="17" charset="-128"/>
              <a:ea typeface="ＭＳ 明朝" panose="02020609040205080304" pitchFamily="17" charset="-128"/>
            </a:rPr>
            <a:t>日締め</a:t>
          </a:r>
        </a:p>
      </xdr:txBody>
    </xdr:sp>
    <xdr:clientData/>
  </xdr:twoCellAnchor>
  <xdr:twoCellAnchor>
    <xdr:from>
      <xdr:col>66</xdr:col>
      <xdr:colOff>43478</xdr:colOff>
      <xdr:row>18</xdr:row>
      <xdr:rowOff>109369</xdr:rowOff>
    </xdr:from>
    <xdr:to>
      <xdr:col>71</xdr:col>
      <xdr:colOff>404308</xdr:colOff>
      <xdr:row>22</xdr:row>
      <xdr:rowOff>75304</xdr:rowOff>
    </xdr:to>
    <xdr:sp macro="" textlink="">
      <xdr:nvSpPr>
        <xdr:cNvPr id="122" name="テキスト ボックス 121">
          <a:extLst>
            <a:ext uri="{FF2B5EF4-FFF2-40B4-BE49-F238E27FC236}">
              <a16:creationId xmlns:a16="http://schemas.microsoft.com/office/drawing/2014/main" id="{00000000-0008-0000-0400-00007A000000}"/>
            </a:ext>
          </a:extLst>
        </xdr:cNvPr>
        <xdr:cNvSpPr txBox="1"/>
      </xdr:nvSpPr>
      <xdr:spPr>
        <a:xfrm>
          <a:off x="12357398" y="3126889"/>
          <a:ext cx="3370730" cy="636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atin typeface="ＭＳ 明朝" panose="02020609040205080304" pitchFamily="17" charset="-128"/>
              <a:ea typeface="ＭＳ 明朝" panose="02020609040205080304" pitchFamily="17" charset="-128"/>
            </a:rPr>
            <a:t>貴社の住所・会社名・連絡先を記入のうえ</a:t>
          </a:r>
          <a:endParaRPr kumimoji="1" lang="en-US" altLang="ja-JP" sz="1300" b="1">
            <a:latin typeface="ＭＳ 明朝" panose="02020609040205080304" pitchFamily="17" charset="-128"/>
            <a:ea typeface="ＭＳ 明朝" panose="02020609040205080304" pitchFamily="17" charset="-128"/>
          </a:endParaRPr>
        </a:p>
        <a:p>
          <a:r>
            <a:rPr kumimoji="1" lang="ja-JP" altLang="en-US" sz="1300" b="1">
              <a:latin typeface="ＭＳ 明朝" panose="02020609040205080304" pitchFamily="17" charset="-128"/>
              <a:ea typeface="ＭＳ 明朝" panose="02020609040205080304" pitchFamily="17" charset="-128"/>
            </a:rPr>
            <a:t>社印をご捺印下さい。</a:t>
          </a:r>
        </a:p>
      </xdr:txBody>
    </xdr:sp>
    <xdr:clientData/>
  </xdr:twoCellAnchor>
  <xdr:twoCellAnchor>
    <xdr:from>
      <xdr:col>65</xdr:col>
      <xdr:colOff>8964</xdr:colOff>
      <xdr:row>5</xdr:row>
      <xdr:rowOff>137159</xdr:rowOff>
    </xdr:from>
    <xdr:to>
      <xdr:col>65</xdr:col>
      <xdr:colOff>555811</xdr:colOff>
      <xdr:row>9</xdr:row>
      <xdr:rowOff>13446</xdr:rowOff>
    </xdr:to>
    <xdr:sp macro="" textlink="">
      <xdr:nvSpPr>
        <xdr:cNvPr id="123" name="テキスト ボックス 122">
          <a:extLst>
            <a:ext uri="{FF2B5EF4-FFF2-40B4-BE49-F238E27FC236}">
              <a16:creationId xmlns:a16="http://schemas.microsoft.com/office/drawing/2014/main" id="{00000000-0008-0000-0400-00007B000000}"/>
            </a:ext>
          </a:extLst>
        </xdr:cNvPr>
        <xdr:cNvSpPr txBox="1"/>
      </xdr:nvSpPr>
      <xdr:spPr>
        <a:xfrm>
          <a:off x="11720904" y="975359"/>
          <a:ext cx="546847" cy="54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①</a:t>
          </a:r>
        </a:p>
      </xdr:txBody>
    </xdr:sp>
    <xdr:clientData/>
  </xdr:twoCellAnchor>
  <xdr:twoCellAnchor>
    <xdr:from>
      <xdr:col>66</xdr:col>
      <xdr:colOff>34514</xdr:colOff>
      <xdr:row>11</xdr:row>
      <xdr:rowOff>103542</xdr:rowOff>
    </xdr:from>
    <xdr:to>
      <xdr:col>66</xdr:col>
      <xdr:colOff>581361</xdr:colOff>
      <xdr:row>14</xdr:row>
      <xdr:rowOff>147469</xdr:rowOff>
    </xdr:to>
    <xdr:sp macro="" textlink="">
      <xdr:nvSpPr>
        <xdr:cNvPr id="124" name="テキスト ボックス 123">
          <a:extLst>
            <a:ext uri="{FF2B5EF4-FFF2-40B4-BE49-F238E27FC236}">
              <a16:creationId xmlns:a16="http://schemas.microsoft.com/office/drawing/2014/main" id="{00000000-0008-0000-0400-00007C000000}"/>
            </a:ext>
          </a:extLst>
        </xdr:cNvPr>
        <xdr:cNvSpPr txBox="1"/>
      </xdr:nvSpPr>
      <xdr:spPr>
        <a:xfrm>
          <a:off x="12348434" y="1947582"/>
          <a:ext cx="546847" cy="54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②</a:t>
          </a:r>
        </a:p>
      </xdr:txBody>
    </xdr:sp>
    <xdr:clientData/>
  </xdr:twoCellAnchor>
  <xdr:twoCellAnchor>
    <xdr:from>
      <xdr:col>65</xdr:col>
      <xdr:colOff>235642</xdr:colOff>
      <xdr:row>18</xdr:row>
      <xdr:rowOff>96563</xdr:rowOff>
    </xdr:from>
    <xdr:to>
      <xdr:col>66</xdr:col>
      <xdr:colOff>180509</xdr:colOff>
      <xdr:row>21</xdr:row>
      <xdr:rowOff>140490</xdr:rowOff>
    </xdr:to>
    <xdr:sp macro="" textlink="">
      <xdr:nvSpPr>
        <xdr:cNvPr id="125" name="テキスト ボックス 124">
          <a:extLst>
            <a:ext uri="{FF2B5EF4-FFF2-40B4-BE49-F238E27FC236}">
              <a16:creationId xmlns:a16="http://schemas.microsoft.com/office/drawing/2014/main" id="{00000000-0008-0000-0400-00007D000000}"/>
            </a:ext>
          </a:extLst>
        </xdr:cNvPr>
        <xdr:cNvSpPr txBox="1"/>
      </xdr:nvSpPr>
      <xdr:spPr>
        <a:xfrm>
          <a:off x="12057528" y="3035706"/>
          <a:ext cx="543581" cy="533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③</a:t>
          </a:r>
        </a:p>
      </xdr:txBody>
    </xdr:sp>
    <xdr:clientData/>
  </xdr:twoCellAnchor>
  <xdr:twoCellAnchor>
    <xdr:from>
      <xdr:col>65</xdr:col>
      <xdr:colOff>236220</xdr:colOff>
      <xdr:row>17</xdr:row>
      <xdr:rowOff>114300</xdr:rowOff>
    </xdr:from>
    <xdr:to>
      <xdr:col>71</xdr:col>
      <xdr:colOff>548640</xdr:colOff>
      <xdr:row>22</xdr:row>
      <xdr:rowOff>100854</xdr:rowOff>
    </xdr:to>
    <xdr:sp macro="" textlink="">
      <xdr:nvSpPr>
        <xdr:cNvPr id="126" name="吹き出し: 角を丸めた四角形 125">
          <a:extLst>
            <a:ext uri="{FF2B5EF4-FFF2-40B4-BE49-F238E27FC236}">
              <a16:creationId xmlns:a16="http://schemas.microsoft.com/office/drawing/2014/main" id="{00000000-0008-0000-0400-00007E000000}"/>
            </a:ext>
          </a:extLst>
        </xdr:cNvPr>
        <xdr:cNvSpPr/>
      </xdr:nvSpPr>
      <xdr:spPr>
        <a:xfrm>
          <a:off x="11948160" y="2964180"/>
          <a:ext cx="3924300" cy="824754"/>
        </a:xfrm>
        <a:prstGeom prst="wedgeRoundRectCallout">
          <a:avLst>
            <a:gd name="adj1" fmla="val -71180"/>
            <a:gd name="adj2" fmla="val -51114"/>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283028</xdr:colOff>
      <xdr:row>24</xdr:row>
      <xdr:rowOff>10888</xdr:rowOff>
    </xdr:from>
    <xdr:to>
      <xdr:col>71</xdr:col>
      <xdr:colOff>141514</xdr:colOff>
      <xdr:row>29</xdr:row>
      <xdr:rowOff>54429</xdr:rowOff>
    </xdr:to>
    <xdr:sp macro="" textlink="">
      <xdr:nvSpPr>
        <xdr:cNvPr id="127" name="吹き出し: 角を丸めた四角形 126">
          <a:extLst>
            <a:ext uri="{FF2B5EF4-FFF2-40B4-BE49-F238E27FC236}">
              <a16:creationId xmlns:a16="http://schemas.microsoft.com/office/drawing/2014/main" id="{00000000-0008-0000-0400-00007F000000}"/>
            </a:ext>
          </a:extLst>
        </xdr:cNvPr>
        <xdr:cNvSpPr/>
      </xdr:nvSpPr>
      <xdr:spPr>
        <a:xfrm>
          <a:off x="11506199" y="3929745"/>
          <a:ext cx="4049486" cy="859970"/>
        </a:xfrm>
        <a:prstGeom prst="wedgeRoundRectCallout">
          <a:avLst>
            <a:gd name="adj1" fmla="val -60065"/>
            <a:gd name="adj2" fmla="val -51313"/>
            <a:gd name="adj3" fmla="val 16667"/>
          </a:avLst>
        </a:pr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141514</xdr:colOff>
      <xdr:row>21</xdr:row>
      <xdr:rowOff>0</xdr:rowOff>
    </xdr:from>
    <xdr:to>
      <xdr:col>53</xdr:col>
      <xdr:colOff>129924</xdr:colOff>
      <xdr:row>24</xdr:row>
      <xdr:rowOff>43927</xdr:rowOff>
    </xdr:to>
    <xdr:sp macro="" textlink="">
      <xdr:nvSpPr>
        <xdr:cNvPr id="128" name="テキスト ボックス 127">
          <a:extLst>
            <a:ext uri="{FF2B5EF4-FFF2-40B4-BE49-F238E27FC236}">
              <a16:creationId xmlns:a16="http://schemas.microsoft.com/office/drawing/2014/main" id="{00000000-0008-0000-0400-000080000000}"/>
            </a:ext>
          </a:extLst>
        </xdr:cNvPr>
        <xdr:cNvSpPr txBox="1"/>
      </xdr:nvSpPr>
      <xdr:spPr>
        <a:xfrm>
          <a:off x="9329057" y="3429000"/>
          <a:ext cx="543581" cy="533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⑧</a:t>
          </a:r>
        </a:p>
      </xdr:txBody>
    </xdr:sp>
    <xdr:clientData/>
  </xdr:twoCellAnchor>
  <xdr:twoCellAnchor>
    <xdr:from>
      <xdr:col>64</xdr:col>
      <xdr:colOff>359231</xdr:colOff>
      <xdr:row>24</xdr:row>
      <xdr:rowOff>152399</xdr:rowOff>
    </xdr:from>
    <xdr:to>
      <xdr:col>65</xdr:col>
      <xdr:colOff>283030</xdr:colOff>
      <xdr:row>28</xdr:row>
      <xdr:rowOff>21770</xdr:rowOff>
    </xdr:to>
    <xdr:sp macro="" textlink="">
      <xdr:nvSpPr>
        <xdr:cNvPr id="129" name="テキスト ボックス 128">
          <a:extLst>
            <a:ext uri="{FF2B5EF4-FFF2-40B4-BE49-F238E27FC236}">
              <a16:creationId xmlns:a16="http://schemas.microsoft.com/office/drawing/2014/main" id="{00000000-0008-0000-0400-000081000000}"/>
            </a:ext>
          </a:extLst>
        </xdr:cNvPr>
        <xdr:cNvSpPr txBox="1"/>
      </xdr:nvSpPr>
      <xdr:spPr>
        <a:xfrm>
          <a:off x="11582402" y="4071256"/>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⑧</a:t>
          </a:r>
        </a:p>
      </xdr:txBody>
    </xdr:sp>
    <xdr:clientData/>
  </xdr:twoCellAnchor>
  <xdr:twoCellAnchor>
    <xdr:from>
      <xdr:col>65</xdr:col>
      <xdr:colOff>217714</xdr:colOff>
      <xdr:row>24</xdr:row>
      <xdr:rowOff>141515</xdr:rowOff>
    </xdr:from>
    <xdr:to>
      <xdr:col>70</xdr:col>
      <xdr:colOff>578544</xdr:colOff>
      <xdr:row>28</xdr:row>
      <xdr:rowOff>107450</xdr:rowOff>
    </xdr:to>
    <xdr:sp macro="" textlink="">
      <xdr:nvSpPr>
        <xdr:cNvPr id="130" name="テキスト ボックス 129">
          <a:extLst>
            <a:ext uri="{FF2B5EF4-FFF2-40B4-BE49-F238E27FC236}">
              <a16:creationId xmlns:a16="http://schemas.microsoft.com/office/drawing/2014/main" id="{00000000-0008-0000-0400-000082000000}"/>
            </a:ext>
          </a:extLst>
        </xdr:cNvPr>
        <xdr:cNvSpPr txBox="1"/>
      </xdr:nvSpPr>
      <xdr:spPr>
        <a:xfrm>
          <a:off x="12039600" y="4060372"/>
          <a:ext cx="3354401" cy="619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⑥の合計金額と、それに関わる消費税金額を記入して下さい。</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31</xdr:col>
      <xdr:colOff>119743</xdr:colOff>
      <xdr:row>16</xdr:row>
      <xdr:rowOff>130629</xdr:rowOff>
    </xdr:from>
    <xdr:to>
      <xdr:col>34</xdr:col>
      <xdr:colOff>87085</xdr:colOff>
      <xdr:row>20</xdr:row>
      <xdr:rowOff>0</xdr:rowOff>
    </xdr:to>
    <xdr:sp macro="" textlink="">
      <xdr:nvSpPr>
        <xdr:cNvPr id="131" name="テキスト ボックス 130">
          <a:extLst>
            <a:ext uri="{FF2B5EF4-FFF2-40B4-BE49-F238E27FC236}">
              <a16:creationId xmlns:a16="http://schemas.microsoft.com/office/drawing/2014/main" id="{00000000-0008-0000-0400-000083000000}"/>
            </a:ext>
          </a:extLst>
        </xdr:cNvPr>
        <xdr:cNvSpPr txBox="1"/>
      </xdr:nvSpPr>
      <xdr:spPr>
        <a:xfrm>
          <a:off x="5791200" y="2743200"/>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⑤</a:t>
          </a:r>
        </a:p>
      </xdr:txBody>
    </xdr:sp>
    <xdr:clientData/>
  </xdr:twoCellAnchor>
  <xdr:twoCellAnchor>
    <xdr:from>
      <xdr:col>28</xdr:col>
      <xdr:colOff>119742</xdr:colOff>
      <xdr:row>5</xdr:row>
      <xdr:rowOff>108859</xdr:rowOff>
    </xdr:from>
    <xdr:to>
      <xdr:col>58</xdr:col>
      <xdr:colOff>87086</xdr:colOff>
      <xdr:row>7</xdr:row>
      <xdr:rowOff>65314</xdr:rowOff>
    </xdr:to>
    <xdr:sp macro="" textlink="">
      <xdr:nvSpPr>
        <xdr:cNvPr id="132" name="テキスト ボックス 131">
          <a:extLst>
            <a:ext uri="{FF2B5EF4-FFF2-40B4-BE49-F238E27FC236}">
              <a16:creationId xmlns:a16="http://schemas.microsoft.com/office/drawing/2014/main" id="{00000000-0008-0000-0400-000084000000}"/>
            </a:ext>
          </a:extLst>
        </xdr:cNvPr>
        <xdr:cNvSpPr txBox="1"/>
      </xdr:nvSpPr>
      <xdr:spPr>
        <a:xfrm>
          <a:off x="5236028" y="1088573"/>
          <a:ext cx="5519058" cy="2830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弊社依頼者名には㈱上野工務店の担当者名を記入して下さい。</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26</xdr:col>
      <xdr:colOff>124226</xdr:colOff>
      <xdr:row>4</xdr:row>
      <xdr:rowOff>130628</xdr:rowOff>
    </xdr:from>
    <xdr:to>
      <xdr:col>56</xdr:col>
      <xdr:colOff>113338</xdr:colOff>
      <xdr:row>19</xdr:row>
      <xdr:rowOff>2941</xdr:rowOff>
    </xdr:to>
    <xdr:sp macro="" textlink="">
      <xdr:nvSpPr>
        <xdr:cNvPr id="133" name="吹き出し: 角を丸めた四角形 132">
          <a:extLst>
            <a:ext uri="{FF2B5EF4-FFF2-40B4-BE49-F238E27FC236}">
              <a16:creationId xmlns:a16="http://schemas.microsoft.com/office/drawing/2014/main" id="{00000000-0008-0000-0400-000085000000}"/>
            </a:ext>
          </a:extLst>
        </xdr:cNvPr>
        <xdr:cNvSpPr/>
      </xdr:nvSpPr>
      <xdr:spPr>
        <a:xfrm>
          <a:off x="4785873" y="811946"/>
          <a:ext cx="5367936" cy="2427254"/>
        </a:xfrm>
        <a:custGeom>
          <a:avLst/>
          <a:gdLst>
            <a:gd name="connsiteX0" fmla="*/ 0 w 5367936"/>
            <a:gd name="connsiteY0" fmla="*/ 102669 h 616004"/>
            <a:gd name="connsiteX1" fmla="*/ 102669 w 5367936"/>
            <a:gd name="connsiteY1" fmla="*/ 0 h 616004"/>
            <a:gd name="connsiteX2" fmla="*/ 3131296 w 5367936"/>
            <a:gd name="connsiteY2" fmla="*/ 0 h 616004"/>
            <a:gd name="connsiteX3" fmla="*/ 3131296 w 5367936"/>
            <a:gd name="connsiteY3" fmla="*/ 0 h 616004"/>
            <a:gd name="connsiteX4" fmla="*/ 4473280 w 5367936"/>
            <a:gd name="connsiteY4" fmla="*/ 0 h 616004"/>
            <a:gd name="connsiteX5" fmla="*/ 5265267 w 5367936"/>
            <a:gd name="connsiteY5" fmla="*/ 0 h 616004"/>
            <a:gd name="connsiteX6" fmla="*/ 5367936 w 5367936"/>
            <a:gd name="connsiteY6" fmla="*/ 102669 h 616004"/>
            <a:gd name="connsiteX7" fmla="*/ 5367936 w 5367936"/>
            <a:gd name="connsiteY7" fmla="*/ 359336 h 616004"/>
            <a:gd name="connsiteX8" fmla="*/ 5367936 w 5367936"/>
            <a:gd name="connsiteY8" fmla="*/ 359336 h 616004"/>
            <a:gd name="connsiteX9" fmla="*/ 5367936 w 5367936"/>
            <a:gd name="connsiteY9" fmla="*/ 513337 h 616004"/>
            <a:gd name="connsiteX10" fmla="*/ 5367936 w 5367936"/>
            <a:gd name="connsiteY10" fmla="*/ 513335 h 616004"/>
            <a:gd name="connsiteX11" fmla="*/ 5265267 w 5367936"/>
            <a:gd name="connsiteY11" fmla="*/ 616004 h 616004"/>
            <a:gd name="connsiteX12" fmla="*/ 4473280 w 5367936"/>
            <a:gd name="connsiteY12" fmla="*/ 616004 h 616004"/>
            <a:gd name="connsiteX13" fmla="*/ 2794709 w 5367936"/>
            <a:gd name="connsiteY13" fmla="*/ 1521819 h 616004"/>
            <a:gd name="connsiteX14" fmla="*/ 3131296 w 5367936"/>
            <a:gd name="connsiteY14" fmla="*/ 616004 h 616004"/>
            <a:gd name="connsiteX15" fmla="*/ 102669 w 5367936"/>
            <a:gd name="connsiteY15" fmla="*/ 616004 h 616004"/>
            <a:gd name="connsiteX16" fmla="*/ 0 w 5367936"/>
            <a:gd name="connsiteY16" fmla="*/ 513335 h 616004"/>
            <a:gd name="connsiteX17" fmla="*/ 0 w 5367936"/>
            <a:gd name="connsiteY17" fmla="*/ 513337 h 616004"/>
            <a:gd name="connsiteX18" fmla="*/ 0 w 5367936"/>
            <a:gd name="connsiteY18" fmla="*/ 359336 h 616004"/>
            <a:gd name="connsiteX19" fmla="*/ 0 w 5367936"/>
            <a:gd name="connsiteY19" fmla="*/ 359336 h 616004"/>
            <a:gd name="connsiteX20" fmla="*/ 0 w 5367936"/>
            <a:gd name="connsiteY20" fmla="*/ 102669 h 616004"/>
            <a:gd name="connsiteX0" fmla="*/ 0 w 5367936"/>
            <a:gd name="connsiteY0" fmla="*/ 102669 h 1521819"/>
            <a:gd name="connsiteX1" fmla="*/ 102669 w 5367936"/>
            <a:gd name="connsiteY1" fmla="*/ 0 h 1521819"/>
            <a:gd name="connsiteX2" fmla="*/ 3131296 w 5367936"/>
            <a:gd name="connsiteY2" fmla="*/ 0 h 1521819"/>
            <a:gd name="connsiteX3" fmla="*/ 3131296 w 5367936"/>
            <a:gd name="connsiteY3" fmla="*/ 0 h 1521819"/>
            <a:gd name="connsiteX4" fmla="*/ 4473280 w 5367936"/>
            <a:gd name="connsiteY4" fmla="*/ 0 h 1521819"/>
            <a:gd name="connsiteX5" fmla="*/ 5265267 w 5367936"/>
            <a:gd name="connsiteY5" fmla="*/ 0 h 1521819"/>
            <a:gd name="connsiteX6" fmla="*/ 5367936 w 5367936"/>
            <a:gd name="connsiteY6" fmla="*/ 102669 h 1521819"/>
            <a:gd name="connsiteX7" fmla="*/ 5367936 w 5367936"/>
            <a:gd name="connsiteY7" fmla="*/ 359336 h 1521819"/>
            <a:gd name="connsiteX8" fmla="*/ 5367936 w 5367936"/>
            <a:gd name="connsiteY8" fmla="*/ 359336 h 1521819"/>
            <a:gd name="connsiteX9" fmla="*/ 5367936 w 5367936"/>
            <a:gd name="connsiteY9" fmla="*/ 513337 h 1521819"/>
            <a:gd name="connsiteX10" fmla="*/ 5367936 w 5367936"/>
            <a:gd name="connsiteY10" fmla="*/ 513335 h 1521819"/>
            <a:gd name="connsiteX11" fmla="*/ 5265267 w 5367936"/>
            <a:gd name="connsiteY11" fmla="*/ 616004 h 1521819"/>
            <a:gd name="connsiteX12" fmla="*/ 4473280 w 5367936"/>
            <a:gd name="connsiteY12" fmla="*/ 616004 h 1521819"/>
            <a:gd name="connsiteX13" fmla="*/ 2794709 w 5367936"/>
            <a:gd name="connsiteY13" fmla="*/ 1521819 h 1521819"/>
            <a:gd name="connsiteX14" fmla="*/ 1723837 w 5367936"/>
            <a:gd name="connsiteY14" fmla="*/ 616004 h 1521819"/>
            <a:gd name="connsiteX15" fmla="*/ 102669 w 5367936"/>
            <a:gd name="connsiteY15" fmla="*/ 616004 h 1521819"/>
            <a:gd name="connsiteX16" fmla="*/ 0 w 5367936"/>
            <a:gd name="connsiteY16" fmla="*/ 513335 h 1521819"/>
            <a:gd name="connsiteX17" fmla="*/ 0 w 5367936"/>
            <a:gd name="connsiteY17" fmla="*/ 513337 h 1521819"/>
            <a:gd name="connsiteX18" fmla="*/ 0 w 5367936"/>
            <a:gd name="connsiteY18" fmla="*/ 359336 h 1521819"/>
            <a:gd name="connsiteX19" fmla="*/ 0 w 5367936"/>
            <a:gd name="connsiteY19" fmla="*/ 359336 h 1521819"/>
            <a:gd name="connsiteX20" fmla="*/ 0 w 5367936"/>
            <a:gd name="connsiteY20" fmla="*/ 102669 h 1521819"/>
            <a:gd name="connsiteX0" fmla="*/ 0 w 5367936"/>
            <a:gd name="connsiteY0" fmla="*/ 102669 h 1521819"/>
            <a:gd name="connsiteX1" fmla="*/ 102669 w 5367936"/>
            <a:gd name="connsiteY1" fmla="*/ 0 h 1521819"/>
            <a:gd name="connsiteX2" fmla="*/ 3131296 w 5367936"/>
            <a:gd name="connsiteY2" fmla="*/ 0 h 1521819"/>
            <a:gd name="connsiteX3" fmla="*/ 3131296 w 5367936"/>
            <a:gd name="connsiteY3" fmla="*/ 0 h 1521819"/>
            <a:gd name="connsiteX4" fmla="*/ 4473280 w 5367936"/>
            <a:gd name="connsiteY4" fmla="*/ 0 h 1521819"/>
            <a:gd name="connsiteX5" fmla="*/ 5265267 w 5367936"/>
            <a:gd name="connsiteY5" fmla="*/ 0 h 1521819"/>
            <a:gd name="connsiteX6" fmla="*/ 5367936 w 5367936"/>
            <a:gd name="connsiteY6" fmla="*/ 102669 h 1521819"/>
            <a:gd name="connsiteX7" fmla="*/ 5367936 w 5367936"/>
            <a:gd name="connsiteY7" fmla="*/ 359336 h 1521819"/>
            <a:gd name="connsiteX8" fmla="*/ 5367936 w 5367936"/>
            <a:gd name="connsiteY8" fmla="*/ 359336 h 1521819"/>
            <a:gd name="connsiteX9" fmla="*/ 5367936 w 5367936"/>
            <a:gd name="connsiteY9" fmla="*/ 513337 h 1521819"/>
            <a:gd name="connsiteX10" fmla="*/ 5367936 w 5367936"/>
            <a:gd name="connsiteY10" fmla="*/ 513335 h 1521819"/>
            <a:gd name="connsiteX11" fmla="*/ 5265267 w 5367936"/>
            <a:gd name="connsiteY11" fmla="*/ 616004 h 1521819"/>
            <a:gd name="connsiteX12" fmla="*/ 2124527 w 5367936"/>
            <a:gd name="connsiteY12" fmla="*/ 633934 h 1521819"/>
            <a:gd name="connsiteX13" fmla="*/ 2794709 w 5367936"/>
            <a:gd name="connsiteY13" fmla="*/ 1521819 h 1521819"/>
            <a:gd name="connsiteX14" fmla="*/ 1723837 w 5367936"/>
            <a:gd name="connsiteY14" fmla="*/ 616004 h 1521819"/>
            <a:gd name="connsiteX15" fmla="*/ 102669 w 5367936"/>
            <a:gd name="connsiteY15" fmla="*/ 616004 h 1521819"/>
            <a:gd name="connsiteX16" fmla="*/ 0 w 5367936"/>
            <a:gd name="connsiteY16" fmla="*/ 513335 h 1521819"/>
            <a:gd name="connsiteX17" fmla="*/ 0 w 5367936"/>
            <a:gd name="connsiteY17" fmla="*/ 513337 h 1521819"/>
            <a:gd name="connsiteX18" fmla="*/ 0 w 5367936"/>
            <a:gd name="connsiteY18" fmla="*/ 359336 h 1521819"/>
            <a:gd name="connsiteX19" fmla="*/ 0 w 5367936"/>
            <a:gd name="connsiteY19" fmla="*/ 359336 h 1521819"/>
            <a:gd name="connsiteX20" fmla="*/ 0 w 5367936"/>
            <a:gd name="connsiteY20" fmla="*/ 102669 h 1521819"/>
            <a:gd name="connsiteX0" fmla="*/ 0 w 5367936"/>
            <a:gd name="connsiteY0" fmla="*/ 102669 h 2427254"/>
            <a:gd name="connsiteX1" fmla="*/ 102669 w 5367936"/>
            <a:gd name="connsiteY1" fmla="*/ 0 h 2427254"/>
            <a:gd name="connsiteX2" fmla="*/ 3131296 w 5367936"/>
            <a:gd name="connsiteY2" fmla="*/ 0 h 2427254"/>
            <a:gd name="connsiteX3" fmla="*/ 3131296 w 5367936"/>
            <a:gd name="connsiteY3" fmla="*/ 0 h 2427254"/>
            <a:gd name="connsiteX4" fmla="*/ 4473280 w 5367936"/>
            <a:gd name="connsiteY4" fmla="*/ 0 h 2427254"/>
            <a:gd name="connsiteX5" fmla="*/ 5265267 w 5367936"/>
            <a:gd name="connsiteY5" fmla="*/ 0 h 2427254"/>
            <a:gd name="connsiteX6" fmla="*/ 5367936 w 5367936"/>
            <a:gd name="connsiteY6" fmla="*/ 102669 h 2427254"/>
            <a:gd name="connsiteX7" fmla="*/ 5367936 w 5367936"/>
            <a:gd name="connsiteY7" fmla="*/ 359336 h 2427254"/>
            <a:gd name="connsiteX8" fmla="*/ 5367936 w 5367936"/>
            <a:gd name="connsiteY8" fmla="*/ 359336 h 2427254"/>
            <a:gd name="connsiteX9" fmla="*/ 5367936 w 5367936"/>
            <a:gd name="connsiteY9" fmla="*/ 513337 h 2427254"/>
            <a:gd name="connsiteX10" fmla="*/ 5367936 w 5367936"/>
            <a:gd name="connsiteY10" fmla="*/ 513335 h 2427254"/>
            <a:gd name="connsiteX11" fmla="*/ 5265267 w 5367936"/>
            <a:gd name="connsiteY11" fmla="*/ 616004 h 2427254"/>
            <a:gd name="connsiteX12" fmla="*/ 2124527 w 5367936"/>
            <a:gd name="connsiteY12" fmla="*/ 633934 h 2427254"/>
            <a:gd name="connsiteX13" fmla="*/ 1647227 w 5367936"/>
            <a:gd name="connsiteY13" fmla="*/ 2427254 h 2427254"/>
            <a:gd name="connsiteX14" fmla="*/ 1723837 w 5367936"/>
            <a:gd name="connsiteY14" fmla="*/ 616004 h 2427254"/>
            <a:gd name="connsiteX15" fmla="*/ 102669 w 5367936"/>
            <a:gd name="connsiteY15" fmla="*/ 616004 h 2427254"/>
            <a:gd name="connsiteX16" fmla="*/ 0 w 5367936"/>
            <a:gd name="connsiteY16" fmla="*/ 513335 h 2427254"/>
            <a:gd name="connsiteX17" fmla="*/ 0 w 5367936"/>
            <a:gd name="connsiteY17" fmla="*/ 513337 h 2427254"/>
            <a:gd name="connsiteX18" fmla="*/ 0 w 5367936"/>
            <a:gd name="connsiteY18" fmla="*/ 359336 h 2427254"/>
            <a:gd name="connsiteX19" fmla="*/ 0 w 5367936"/>
            <a:gd name="connsiteY19" fmla="*/ 359336 h 2427254"/>
            <a:gd name="connsiteX20" fmla="*/ 0 w 5367936"/>
            <a:gd name="connsiteY20" fmla="*/ 102669 h 24272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367936" h="2427254">
              <a:moveTo>
                <a:pt x="0" y="102669"/>
              </a:moveTo>
              <a:cubicBezTo>
                <a:pt x="0" y="45966"/>
                <a:pt x="45966" y="0"/>
                <a:pt x="102669" y="0"/>
              </a:cubicBezTo>
              <a:lnTo>
                <a:pt x="3131296" y="0"/>
              </a:lnTo>
              <a:lnTo>
                <a:pt x="3131296" y="0"/>
              </a:lnTo>
              <a:lnTo>
                <a:pt x="4473280" y="0"/>
              </a:lnTo>
              <a:lnTo>
                <a:pt x="5265267" y="0"/>
              </a:lnTo>
              <a:cubicBezTo>
                <a:pt x="5321970" y="0"/>
                <a:pt x="5367936" y="45966"/>
                <a:pt x="5367936" y="102669"/>
              </a:cubicBezTo>
              <a:lnTo>
                <a:pt x="5367936" y="359336"/>
              </a:lnTo>
              <a:lnTo>
                <a:pt x="5367936" y="359336"/>
              </a:lnTo>
              <a:lnTo>
                <a:pt x="5367936" y="513337"/>
              </a:lnTo>
              <a:lnTo>
                <a:pt x="5367936" y="513335"/>
              </a:lnTo>
              <a:cubicBezTo>
                <a:pt x="5367936" y="570038"/>
                <a:pt x="5321970" y="616004"/>
                <a:pt x="5265267" y="616004"/>
              </a:cubicBezTo>
              <a:lnTo>
                <a:pt x="2124527" y="633934"/>
              </a:lnTo>
              <a:lnTo>
                <a:pt x="1647227" y="2427254"/>
              </a:lnTo>
              <a:lnTo>
                <a:pt x="1723837" y="616004"/>
              </a:lnTo>
              <a:lnTo>
                <a:pt x="102669" y="616004"/>
              </a:lnTo>
              <a:cubicBezTo>
                <a:pt x="45966" y="616004"/>
                <a:pt x="0" y="570038"/>
                <a:pt x="0" y="513335"/>
              </a:cubicBezTo>
              <a:lnTo>
                <a:pt x="0" y="513337"/>
              </a:lnTo>
              <a:lnTo>
                <a:pt x="0" y="359336"/>
              </a:lnTo>
              <a:lnTo>
                <a:pt x="0" y="359336"/>
              </a:lnTo>
              <a:lnTo>
                <a:pt x="0" y="102669"/>
              </a:lnTo>
              <a:close/>
            </a:path>
          </a:pathLst>
        </a:cu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65315</xdr:colOff>
      <xdr:row>4</xdr:row>
      <xdr:rowOff>152399</xdr:rowOff>
    </xdr:from>
    <xdr:to>
      <xdr:col>29</xdr:col>
      <xdr:colOff>32657</xdr:colOff>
      <xdr:row>8</xdr:row>
      <xdr:rowOff>21771</xdr:rowOff>
    </xdr:to>
    <xdr:sp macro="" textlink="">
      <xdr:nvSpPr>
        <xdr:cNvPr id="136" name="テキスト ボックス 135">
          <a:extLst>
            <a:ext uri="{FF2B5EF4-FFF2-40B4-BE49-F238E27FC236}">
              <a16:creationId xmlns:a16="http://schemas.microsoft.com/office/drawing/2014/main" id="{00000000-0008-0000-0400-000088000000}"/>
            </a:ext>
          </a:extLst>
        </xdr:cNvPr>
        <xdr:cNvSpPr txBox="1"/>
      </xdr:nvSpPr>
      <xdr:spPr>
        <a:xfrm>
          <a:off x="4811486" y="968828"/>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⑤</a:t>
          </a:r>
        </a:p>
      </xdr:txBody>
    </xdr:sp>
    <xdr:clientData/>
  </xdr:twoCellAnchor>
  <xdr:twoCellAnchor>
    <xdr:from>
      <xdr:col>0</xdr:col>
      <xdr:colOff>43543</xdr:colOff>
      <xdr:row>4</xdr:row>
      <xdr:rowOff>87086</xdr:rowOff>
    </xdr:from>
    <xdr:to>
      <xdr:col>25</xdr:col>
      <xdr:colOff>71718</xdr:colOff>
      <xdr:row>19</xdr:row>
      <xdr:rowOff>121033</xdr:rowOff>
    </xdr:to>
    <xdr:sp macro="" textlink="">
      <xdr:nvSpPr>
        <xdr:cNvPr id="137" name="吹き出し: 角を丸めた四角形 136">
          <a:extLst>
            <a:ext uri="{FF2B5EF4-FFF2-40B4-BE49-F238E27FC236}">
              <a16:creationId xmlns:a16="http://schemas.microsoft.com/office/drawing/2014/main" id="{00000000-0008-0000-0400-000089000000}"/>
            </a:ext>
          </a:extLst>
        </xdr:cNvPr>
        <xdr:cNvSpPr/>
      </xdr:nvSpPr>
      <xdr:spPr>
        <a:xfrm>
          <a:off x="43543" y="768404"/>
          <a:ext cx="4510528" cy="2588888"/>
        </a:xfrm>
        <a:custGeom>
          <a:avLst/>
          <a:gdLst>
            <a:gd name="connsiteX0" fmla="*/ 0 w 4510528"/>
            <a:gd name="connsiteY0" fmla="*/ 131058 h 786332"/>
            <a:gd name="connsiteX1" fmla="*/ 131058 w 4510528"/>
            <a:gd name="connsiteY1" fmla="*/ 0 h 786332"/>
            <a:gd name="connsiteX2" fmla="*/ 751755 w 4510528"/>
            <a:gd name="connsiteY2" fmla="*/ 0 h 786332"/>
            <a:gd name="connsiteX3" fmla="*/ 751755 w 4510528"/>
            <a:gd name="connsiteY3" fmla="*/ 0 h 786332"/>
            <a:gd name="connsiteX4" fmla="*/ 1879387 w 4510528"/>
            <a:gd name="connsiteY4" fmla="*/ 0 h 786332"/>
            <a:gd name="connsiteX5" fmla="*/ 4379470 w 4510528"/>
            <a:gd name="connsiteY5" fmla="*/ 0 h 786332"/>
            <a:gd name="connsiteX6" fmla="*/ 4510528 w 4510528"/>
            <a:gd name="connsiteY6" fmla="*/ 131058 h 786332"/>
            <a:gd name="connsiteX7" fmla="*/ 4510528 w 4510528"/>
            <a:gd name="connsiteY7" fmla="*/ 458694 h 786332"/>
            <a:gd name="connsiteX8" fmla="*/ 4510528 w 4510528"/>
            <a:gd name="connsiteY8" fmla="*/ 458694 h 786332"/>
            <a:gd name="connsiteX9" fmla="*/ 4510528 w 4510528"/>
            <a:gd name="connsiteY9" fmla="*/ 655277 h 786332"/>
            <a:gd name="connsiteX10" fmla="*/ 4510528 w 4510528"/>
            <a:gd name="connsiteY10" fmla="*/ 655274 h 786332"/>
            <a:gd name="connsiteX11" fmla="*/ 4379470 w 4510528"/>
            <a:gd name="connsiteY11" fmla="*/ 786332 h 786332"/>
            <a:gd name="connsiteX12" fmla="*/ 1879387 w 4510528"/>
            <a:gd name="connsiteY12" fmla="*/ 786332 h 786332"/>
            <a:gd name="connsiteX13" fmla="*/ 1328666 w 4510528"/>
            <a:gd name="connsiteY13" fmla="*/ 2588888 h 786332"/>
            <a:gd name="connsiteX14" fmla="*/ 751755 w 4510528"/>
            <a:gd name="connsiteY14" fmla="*/ 786332 h 786332"/>
            <a:gd name="connsiteX15" fmla="*/ 131058 w 4510528"/>
            <a:gd name="connsiteY15" fmla="*/ 786332 h 786332"/>
            <a:gd name="connsiteX16" fmla="*/ 0 w 4510528"/>
            <a:gd name="connsiteY16" fmla="*/ 655274 h 786332"/>
            <a:gd name="connsiteX17" fmla="*/ 0 w 4510528"/>
            <a:gd name="connsiteY17" fmla="*/ 655277 h 786332"/>
            <a:gd name="connsiteX18" fmla="*/ 0 w 4510528"/>
            <a:gd name="connsiteY18" fmla="*/ 458694 h 786332"/>
            <a:gd name="connsiteX19" fmla="*/ 0 w 4510528"/>
            <a:gd name="connsiteY19" fmla="*/ 458694 h 786332"/>
            <a:gd name="connsiteX20" fmla="*/ 0 w 4510528"/>
            <a:gd name="connsiteY20" fmla="*/ 131058 h 786332"/>
            <a:gd name="connsiteX0" fmla="*/ 0 w 4510528"/>
            <a:gd name="connsiteY0" fmla="*/ 131058 h 2588888"/>
            <a:gd name="connsiteX1" fmla="*/ 131058 w 4510528"/>
            <a:gd name="connsiteY1" fmla="*/ 0 h 2588888"/>
            <a:gd name="connsiteX2" fmla="*/ 751755 w 4510528"/>
            <a:gd name="connsiteY2" fmla="*/ 0 h 2588888"/>
            <a:gd name="connsiteX3" fmla="*/ 751755 w 4510528"/>
            <a:gd name="connsiteY3" fmla="*/ 0 h 2588888"/>
            <a:gd name="connsiteX4" fmla="*/ 1879387 w 4510528"/>
            <a:gd name="connsiteY4" fmla="*/ 0 h 2588888"/>
            <a:gd name="connsiteX5" fmla="*/ 4379470 w 4510528"/>
            <a:gd name="connsiteY5" fmla="*/ 0 h 2588888"/>
            <a:gd name="connsiteX6" fmla="*/ 4510528 w 4510528"/>
            <a:gd name="connsiteY6" fmla="*/ 131058 h 2588888"/>
            <a:gd name="connsiteX7" fmla="*/ 4510528 w 4510528"/>
            <a:gd name="connsiteY7" fmla="*/ 458694 h 2588888"/>
            <a:gd name="connsiteX8" fmla="*/ 4510528 w 4510528"/>
            <a:gd name="connsiteY8" fmla="*/ 458694 h 2588888"/>
            <a:gd name="connsiteX9" fmla="*/ 4510528 w 4510528"/>
            <a:gd name="connsiteY9" fmla="*/ 655277 h 2588888"/>
            <a:gd name="connsiteX10" fmla="*/ 4510528 w 4510528"/>
            <a:gd name="connsiteY10" fmla="*/ 655274 h 2588888"/>
            <a:gd name="connsiteX11" fmla="*/ 4379470 w 4510528"/>
            <a:gd name="connsiteY11" fmla="*/ 786332 h 2588888"/>
            <a:gd name="connsiteX12" fmla="*/ 1879387 w 4510528"/>
            <a:gd name="connsiteY12" fmla="*/ 786332 h 2588888"/>
            <a:gd name="connsiteX13" fmla="*/ 1328666 w 4510528"/>
            <a:gd name="connsiteY13" fmla="*/ 2588888 h 2588888"/>
            <a:gd name="connsiteX14" fmla="*/ 1280672 w 4510528"/>
            <a:gd name="connsiteY14" fmla="*/ 750474 h 2588888"/>
            <a:gd name="connsiteX15" fmla="*/ 131058 w 4510528"/>
            <a:gd name="connsiteY15" fmla="*/ 786332 h 2588888"/>
            <a:gd name="connsiteX16" fmla="*/ 0 w 4510528"/>
            <a:gd name="connsiteY16" fmla="*/ 655274 h 2588888"/>
            <a:gd name="connsiteX17" fmla="*/ 0 w 4510528"/>
            <a:gd name="connsiteY17" fmla="*/ 655277 h 2588888"/>
            <a:gd name="connsiteX18" fmla="*/ 0 w 4510528"/>
            <a:gd name="connsiteY18" fmla="*/ 458694 h 2588888"/>
            <a:gd name="connsiteX19" fmla="*/ 0 w 4510528"/>
            <a:gd name="connsiteY19" fmla="*/ 458694 h 2588888"/>
            <a:gd name="connsiteX20" fmla="*/ 0 w 4510528"/>
            <a:gd name="connsiteY20" fmla="*/ 131058 h 2588888"/>
            <a:gd name="connsiteX0" fmla="*/ 0 w 4510528"/>
            <a:gd name="connsiteY0" fmla="*/ 131058 h 2588888"/>
            <a:gd name="connsiteX1" fmla="*/ 131058 w 4510528"/>
            <a:gd name="connsiteY1" fmla="*/ 0 h 2588888"/>
            <a:gd name="connsiteX2" fmla="*/ 751755 w 4510528"/>
            <a:gd name="connsiteY2" fmla="*/ 0 h 2588888"/>
            <a:gd name="connsiteX3" fmla="*/ 751755 w 4510528"/>
            <a:gd name="connsiteY3" fmla="*/ 0 h 2588888"/>
            <a:gd name="connsiteX4" fmla="*/ 1879387 w 4510528"/>
            <a:gd name="connsiteY4" fmla="*/ 0 h 2588888"/>
            <a:gd name="connsiteX5" fmla="*/ 4379470 w 4510528"/>
            <a:gd name="connsiteY5" fmla="*/ 0 h 2588888"/>
            <a:gd name="connsiteX6" fmla="*/ 4510528 w 4510528"/>
            <a:gd name="connsiteY6" fmla="*/ 131058 h 2588888"/>
            <a:gd name="connsiteX7" fmla="*/ 4510528 w 4510528"/>
            <a:gd name="connsiteY7" fmla="*/ 458694 h 2588888"/>
            <a:gd name="connsiteX8" fmla="*/ 4510528 w 4510528"/>
            <a:gd name="connsiteY8" fmla="*/ 458694 h 2588888"/>
            <a:gd name="connsiteX9" fmla="*/ 4510528 w 4510528"/>
            <a:gd name="connsiteY9" fmla="*/ 655277 h 2588888"/>
            <a:gd name="connsiteX10" fmla="*/ 4510528 w 4510528"/>
            <a:gd name="connsiteY10" fmla="*/ 655274 h 2588888"/>
            <a:gd name="connsiteX11" fmla="*/ 4379470 w 4510528"/>
            <a:gd name="connsiteY11" fmla="*/ 786332 h 2588888"/>
            <a:gd name="connsiteX12" fmla="*/ 1879387 w 4510528"/>
            <a:gd name="connsiteY12" fmla="*/ 786332 h 2588888"/>
            <a:gd name="connsiteX13" fmla="*/ 1328666 w 4510528"/>
            <a:gd name="connsiteY13" fmla="*/ 2588888 h 2588888"/>
            <a:gd name="connsiteX14" fmla="*/ 1262743 w 4510528"/>
            <a:gd name="connsiteY14" fmla="*/ 813227 h 2588888"/>
            <a:gd name="connsiteX15" fmla="*/ 131058 w 4510528"/>
            <a:gd name="connsiteY15" fmla="*/ 786332 h 2588888"/>
            <a:gd name="connsiteX16" fmla="*/ 0 w 4510528"/>
            <a:gd name="connsiteY16" fmla="*/ 655274 h 2588888"/>
            <a:gd name="connsiteX17" fmla="*/ 0 w 4510528"/>
            <a:gd name="connsiteY17" fmla="*/ 655277 h 2588888"/>
            <a:gd name="connsiteX18" fmla="*/ 0 w 4510528"/>
            <a:gd name="connsiteY18" fmla="*/ 458694 h 2588888"/>
            <a:gd name="connsiteX19" fmla="*/ 0 w 4510528"/>
            <a:gd name="connsiteY19" fmla="*/ 458694 h 2588888"/>
            <a:gd name="connsiteX20" fmla="*/ 0 w 4510528"/>
            <a:gd name="connsiteY20" fmla="*/ 131058 h 2588888"/>
            <a:gd name="connsiteX0" fmla="*/ 0 w 4510528"/>
            <a:gd name="connsiteY0" fmla="*/ 131058 h 2588888"/>
            <a:gd name="connsiteX1" fmla="*/ 131058 w 4510528"/>
            <a:gd name="connsiteY1" fmla="*/ 0 h 2588888"/>
            <a:gd name="connsiteX2" fmla="*/ 751755 w 4510528"/>
            <a:gd name="connsiteY2" fmla="*/ 0 h 2588888"/>
            <a:gd name="connsiteX3" fmla="*/ 751755 w 4510528"/>
            <a:gd name="connsiteY3" fmla="*/ 0 h 2588888"/>
            <a:gd name="connsiteX4" fmla="*/ 1879387 w 4510528"/>
            <a:gd name="connsiteY4" fmla="*/ 0 h 2588888"/>
            <a:gd name="connsiteX5" fmla="*/ 4379470 w 4510528"/>
            <a:gd name="connsiteY5" fmla="*/ 0 h 2588888"/>
            <a:gd name="connsiteX6" fmla="*/ 4510528 w 4510528"/>
            <a:gd name="connsiteY6" fmla="*/ 131058 h 2588888"/>
            <a:gd name="connsiteX7" fmla="*/ 4510528 w 4510528"/>
            <a:gd name="connsiteY7" fmla="*/ 458694 h 2588888"/>
            <a:gd name="connsiteX8" fmla="*/ 4510528 w 4510528"/>
            <a:gd name="connsiteY8" fmla="*/ 458694 h 2588888"/>
            <a:gd name="connsiteX9" fmla="*/ 4510528 w 4510528"/>
            <a:gd name="connsiteY9" fmla="*/ 655277 h 2588888"/>
            <a:gd name="connsiteX10" fmla="*/ 4510528 w 4510528"/>
            <a:gd name="connsiteY10" fmla="*/ 655274 h 2588888"/>
            <a:gd name="connsiteX11" fmla="*/ 4379470 w 4510528"/>
            <a:gd name="connsiteY11" fmla="*/ 786332 h 2588888"/>
            <a:gd name="connsiteX12" fmla="*/ 1879387 w 4510528"/>
            <a:gd name="connsiteY12" fmla="*/ 786332 h 2588888"/>
            <a:gd name="connsiteX13" fmla="*/ 1328666 w 4510528"/>
            <a:gd name="connsiteY13" fmla="*/ 2588888 h 2588888"/>
            <a:gd name="connsiteX14" fmla="*/ 1262743 w 4510528"/>
            <a:gd name="connsiteY14" fmla="*/ 768404 h 2588888"/>
            <a:gd name="connsiteX15" fmla="*/ 131058 w 4510528"/>
            <a:gd name="connsiteY15" fmla="*/ 786332 h 2588888"/>
            <a:gd name="connsiteX16" fmla="*/ 0 w 4510528"/>
            <a:gd name="connsiteY16" fmla="*/ 655274 h 2588888"/>
            <a:gd name="connsiteX17" fmla="*/ 0 w 4510528"/>
            <a:gd name="connsiteY17" fmla="*/ 655277 h 2588888"/>
            <a:gd name="connsiteX18" fmla="*/ 0 w 4510528"/>
            <a:gd name="connsiteY18" fmla="*/ 458694 h 2588888"/>
            <a:gd name="connsiteX19" fmla="*/ 0 w 4510528"/>
            <a:gd name="connsiteY19" fmla="*/ 458694 h 2588888"/>
            <a:gd name="connsiteX20" fmla="*/ 0 w 4510528"/>
            <a:gd name="connsiteY20" fmla="*/ 131058 h 2588888"/>
            <a:gd name="connsiteX0" fmla="*/ 0 w 4510528"/>
            <a:gd name="connsiteY0" fmla="*/ 131058 h 2588888"/>
            <a:gd name="connsiteX1" fmla="*/ 131058 w 4510528"/>
            <a:gd name="connsiteY1" fmla="*/ 0 h 2588888"/>
            <a:gd name="connsiteX2" fmla="*/ 751755 w 4510528"/>
            <a:gd name="connsiteY2" fmla="*/ 0 h 2588888"/>
            <a:gd name="connsiteX3" fmla="*/ 751755 w 4510528"/>
            <a:gd name="connsiteY3" fmla="*/ 0 h 2588888"/>
            <a:gd name="connsiteX4" fmla="*/ 1879387 w 4510528"/>
            <a:gd name="connsiteY4" fmla="*/ 0 h 2588888"/>
            <a:gd name="connsiteX5" fmla="*/ 4379470 w 4510528"/>
            <a:gd name="connsiteY5" fmla="*/ 0 h 2588888"/>
            <a:gd name="connsiteX6" fmla="*/ 4510528 w 4510528"/>
            <a:gd name="connsiteY6" fmla="*/ 131058 h 2588888"/>
            <a:gd name="connsiteX7" fmla="*/ 4510528 w 4510528"/>
            <a:gd name="connsiteY7" fmla="*/ 458694 h 2588888"/>
            <a:gd name="connsiteX8" fmla="*/ 4510528 w 4510528"/>
            <a:gd name="connsiteY8" fmla="*/ 458694 h 2588888"/>
            <a:gd name="connsiteX9" fmla="*/ 4510528 w 4510528"/>
            <a:gd name="connsiteY9" fmla="*/ 655277 h 2588888"/>
            <a:gd name="connsiteX10" fmla="*/ 4510528 w 4510528"/>
            <a:gd name="connsiteY10" fmla="*/ 655274 h 2588888"/>
            <a:gd name="connsiteX11" fmla="*/ 4379470 w 4510528"/>
            <a:gd name="connsiteY11" fmla="*/ 786332 h 2588888"/>
            <a:gd name="connsiteX12" fmla="*/ 1511834 w 4510528"/>
            <a:gd name="connsiteY12" fmla="*/ 777367 h 2588888"/>
            <a:gd name="connsiteX13" fmla="*/ 1328666 w 4510528"/>
            <a:gd name="connsiteY13" fmla="*/ 2588888 h 2588888"/>
            <a:gd name="connsiteX14" fmla="*/ 1262743 w 4510528"/>
            <a:gd name="connsiteY14" fmla="*/ 768404 h 2588888"/>
            <a:gd name="connsiteX15" fmla="*/ 131058 w 4510528"/>
            <a:gd name="connsiteY15" fmla="*/ 786332 h 2588888"/>
            <a:gd name="connsiteX16" fmla="*/ 0 w 4510528"/>
            <a:gd name="connsiteY16" fmla="*/ 655274 h 2588888"/>
            <a:gd name="connsiteX17" fmla="*/ 0 w 4510528"/>
            <a:gd name="connsiteY17" fmla="*/ 655277 h 2588888"/>
            <a:gd name="connsiteX18" fmla="*/ 0 w 4510528"/>
            <a:gd name="connsiteY18" fmla="*/ 458694 h 2588888"/>
            <a:gd name="connsiteX19" fmla="*/ 0 w 4510528"/>
            <a:gd name="connsiteY19" fmla="*/ 458694 h 2588888"/>
            <a:gd name="connsiteX20" fmla="*/ 0 w 4510528"/>
            <a:gd name="connsiteY20" fmla="*/ 131058 h 25888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510528" h="2588888">
              <a:moveTo>
                <a:pt x="0" y="131058"/>
              </a:moveTo>
              <a:cubicBezTo>
                <a:pt x="0" y="58677"/>
                <a:pt x="58677" y="0"/>
                <a:pt x="131058" y="0"/>
              </a:cubicBezTo>
              <a:lnTo>
                <a:pt x="751755" y="0"/>
              </a:lnTo>
              <a:lnTo>
                <a:pt x="751755" y="0"/>
              </a:lnTo>
              <a:lnTo>
                <a:pt x="1879387" y="0"/>
              </a:lnTo>
              <a:lnTo>
                <a:pt x="4379470" y="0"/>
              </a:lnTo>
              <a:cubicBezTo>
                <a:pt x="4451851" y="0"/>
                <a:pt x="4510528" y="58677"/>
                <a:pt x="4510528" y="131058"/>
              </a:cubicBezTo>
              <a:lnTo>
                <a:pt x="4510528" y="458694"/>
              </a:lnTo>
              <a:lnTo>
                <a:pt x="4510528" y="458694"/>
              </a:lnTo>
              <a:lnTo>
                <a:pt x="4510528" y="655277"/>
              </a:lnTo>
              <a:lnTo>
                <a:pt x="4510528" y="655274"/>
              </a:lnTo>
              <a:cubicBezTo>
                <a:pt x="4510528" y="727655"/>
                <a:pt x="4451851" y="786332"/>
                <a:pt x="4379470" y="786332"/>
              </a:cubicBezTo>
              <a:lnTo>
                <a:pt x="1511834" y="777367"/>
              </a:lnTo>
              <a:lnTo>
                <a:pt x="1328666" y="2588888"/>
              </a:lnTo>
              <a:lnTo>
                <a:pt x="1262743" y="768404"/>
              </a:lnTo>
              <a:cubicBezTo>
                <a:pt x="1055844" y="768404"/>
                <a:pt x="337957" y="786332"/>
                <a:pt x="131058" y="786332"/>
              </a:cubicBezTo>
              <a:cubicBezTo>
                <a:pt x="58677" y="786332"/>
                <a:pt x="0" y="727655"/>
                <a:pt x="0" y="655274"/>
              </a:cubicBezTo>
              <a:lnTo>
                <a:pt x="0" y="655277"/>
              </a:lnTo>
              <a:lnTo>
                <a:pt x="0" y="458694"/>
              </a:lnTo>
              <a:lnTo>
                <a:pt x="0" y="458694"/>
              </a:lnTo>
              <a:lnTo>
                <a:pt x="0" y="131058"/>
              </a:lnTo>
              <a:close/>
            </a:path>
          </a:pathLst>
        </a:cu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92208</xdr:colOff>
      <xdr:row>5</xdr:row>
      <xdr:rowOff>19210</xdr:rowOff>
    </xdr:from>
    <xdr:to>
      <xdr:col>25</xdr:col>
      <xdr:colOff>35858</xdr:colOff>
      <xdr:row>8</xdr:row>
      <xdr:rowOff>98613</xdr:rowOff>
    </xdr:to>
    <xdr:sp macro="" textlink="">
      <xdr:nvSpPr>
        <xdr:cNvPr id="139" name="テキスト ボックス 138">
          <a:extLst>
            <a:ext uri="{FF2B5EF4-FFF2-40B4-BE49-F238E27FC236}">
              <a16:creationId xmlns:a16="http://schemas.microsoft.com/office/drawing/2014/main" id="{00000000-0008-0000-0400-00008B000000}"/>
            </a:ext>
          </a:extLst>
        </xdr:cNvPr>
        <xdr:cNvSpPr txBox="1"/>
      </xdr:nvSpPr>
      <xdr:spPr>
        <a:xfrm>
          <a:off x="450796" y="870857"/>
          <a:ext cx="4067415" cy="590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現場住所・号地又は施主様名を記入して下さい。</a:t>
          </a:r>
          <a:endParaRPr kumimoji="1" lang="en-US" altLang="ja-JP" sz="1400" b="1">
            <a:latin typeface="ＭＳ 明朝" panose="02020609040205080304" pitchFamily="17" charset="-128"/>
            <a:ea typeface="ＭＳ 明朝" panose="02020609040205080304" pitchFamily="17" charset="-128"/>
          </a:endParaRPr>
        </a:p>
        <a:p>
          <a:r>
            <a:rPr kumimoji="1" lang="en-US" altLang="ja-JP" sz="1400" b="1">
              <a:latin typeface="ＭＳ 明朝" panose="02020609040205080304" pitchFamily="17" charset="-128"/>
              <a:ea typeface="ＭＳ 明朝" panose="02020609040205080304" pitchFamily="17" charset="-128"/>
            </a:rPr>
            <a:t>※</a:t>
          </a:r>
          <a:r>
            <a:rPr kumimoji="1" lang="ja-JP" altLang="en-US" sz="1400" b="1">
              <a:latin typeface="ＭＳ 明朝" panose="02020609040205080304" pitchFamily="17" charset="-128"/>
              <a:ea typeface="ＭＳ 明朝" panose="02020609040205080304" pitchFamily="17" charset="-128"/>
            </a:rPr>
            <a:t>現場名は、地区町村まで記入して下さい。</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xdr:row>
      <xdr:rowOff>152399</xdr:rowOff>
    </xdr:from>
    <xdr:to>
      <xdr:col>3</xdr:col>
      <xdr:colOff>0</xdr:colOff>
      <xdr:row>8</xdr:row>
      <xdr:rowOff>21771</xdr:rowOff>
    </xdr:to>
    <xdr:sp macro="" textlink="">
      <xdr:nvSpPr>
        <xdr:cNvPr id="140" name="テキスト ボックス 139">
          <a:extLst>
            <a:ext uri="{FF2B5EF4-FFF2-40B4-BE49-F238E27FC236}">
              <a16:creationId xmlns:a16="http://schemas.microsoft.com/office/drawing/2014/main" id="{00000000-0008-0000-0400-00008C000000}"/>
            </a:ext>
          </a:extLst>
        </xdr:cNvPr>
        <xdr:cNvSpPr txBox="1"/>
      </xdr:nvSpPr>
      <xdr:spPr>
        <a:xfrm>
          <a:off x="0" y="968828"/>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④</a:t>
          </a:r>
        </a:p>
      </xdr:txBody>
    </xdr:sp>
    <xdr:clientData/>
  </xdr:twoCellAnchor>
  <xdr:twoCellAnchor>
    <xdr:from>
      <xdr:col>3</xdr:col>
      <xdr:colOff>152400</xdr:colOff>
      <xdr:row>20</xdr:row>
      <xdr:rowOff>87085</xdr:rowOff>
    </xdr:from>
    <xdr:to>
      <xdr:col>6</xdr:col>
      <xdr:colOff>152399</xdr:colOff>
      <xdr:row>23</xdr:row>
      <xdr:rowOff>119742</xdr:rowOff>
    </xdr:to>
    <xdr:sp macro="" textlink="">
      <xdr:nvSpPr>
        <xdr:cNvPr id="142" name="テキスト ボックス 141">
          <a:extLst>
            <a:ext uri="{FF2B5EF4-FFF2-40B4-BE49-F238E27FC236}">
              <a16:creationId xmlns:a16="http://schemas.microsoft.com/office/drawing/2014/main" id="{00000000-0008-0000-0400-00008E000000}"/>
            </a:ext>
          </a:extLst>
        </xdr:cNvPr>
        <xdr:cNvSpPr txBox="1"/>
      </xdr:nvSpPr>
      <xdr:spPr>
        <a:xfrm>
          <a:off x="674914" y="3516085"/>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④</a:t>
          </a:r>
        </a:p>
      </xdr:txBody>
    </xdr:sp>
    <xdr:clientData/>
  </xdr:twoCellAnchor>
  <xdr:twoCellAnchor>
    <xdr:from>
      <xdr:col>3</xdr:col>
      <xdr:colOff>152400</xdr:colOff>
      <xdr:row>27</xdr:row>
      <xdr:rowOff>54428</xdr:rowOff>
    </xdr:from>
    <xdr:to>
      <xdr:col>6</xdr:col>
      <xdr:colOff>152399</xdr:colOff>
      <xdr:row>30</xdr:row>
      <xdr:rowOff>87085</xdr:rowOff>
    </xdr:to>
    <xdr:sp macro="" textlink="">
      <xdr:nvSpPr>
        <xdr:cNvPr id="143" name="テキスト ボックス 142">
          <a:extLst>
            <a:ext uri="{FF2B5EF4-FFF2-40B4-BE49-F238E27FC236}">
              <a16:creationId xmlns:a16="http://schemas.microsoft.com/office/drawing/2014/main" id="{00000000-0008-0000-0400-00008F000000}"/>
            </a:ext>
          </a:extLst>
        </xdr:cNvPr>
        <xdr:cNvSpPr txBox="1"/>
      </xdr:nvSpPr>
      <xdr:spPr>
        <a:xfrm>
          <a:off x="674914" y="4626428"/>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⑥</a:t>
          </a:r>
        </a:p>
      </xdr:txBody>
    </xdr:sp>
    <xdr:clientData/>
  </xdr:twoCellAnchor>
  <xdr:twoCellAnchor>
    <xdr:from>
      <xdr:col>3</xdr:col>
      <xdr:colOff>76200</xdr:colOff>
      <xdr:row>33</xdr:row>
      <xdr:rowOff>133351</xdr:rowOff>
    </xdr:from>
    <xdr:to>
      <xdr:col>36</xdr:col>
      <xdr:colOff>54428</xdr:colOff>
      <xdr:row>61</xdr:row>
      <xdr:rowOff>97970</xdr:rowOff>
    </xdr:to>
    <xdr:sp macro="" textlink="">
      <xdr:nvSpPr>
        <xdr:cNvPr id="144" name="吹き出し: 角を丸めた四角形 143">
          <a:extLst>
            <a:ext uri="{FF2B5EF4-FFF2-40B4-BE49-F238E27FC236}">
              <a16:creationId xmlns:a16="http://schemas.microsoft.com/office/drawing/2014/main" id="{00000000-0008-0000-0400-000090000000}"/>
            </a:ext>
          </a:extLst>
        </xdr:cNvPr>
        <xdr:cNvSpPr/>
      </xdr:nvSpPr>
      <xdr:spPr>
        <a:xfrm>
          <a:off x="614082" y="5754222"/>
          <a:ext cx="5894934" cy="4733842"/>
        </a:xfrm>
        <a:custGeom>
          <a:avLst/>
          <a:gdLst>
            <a:gd name="connsiteX0" fmla="*/ 0 w 5894934"/>
            <a:gd name="connsiteY0" fmla="*/ 234367 h 1406176"/>
            <a:gd name="connsiteX1" fmla="*/ 234367 w 5894934"/>
            <a:gd name="connsiteY1" fmla="*/ 0 h 1406176"/>
            <a:gd name="connsiteX2" fmla="*/ 982489 w 5894934"/>
            <a:gd name="connsiteY2" fmla="*/ 0 h 1406176"/>
            <a:gd name="connsiteX3" fmla="*/ 1693732 w 5894934"/>
            <a:gd name="connsiteY3" fmla="*/ -3542818 h 1406176"/>
            <a:gd name="connsiteX4" fmla="*/ 2456223 w 5894934"/>
            <a:gd name="connsiteY4" fmla="*/ 0 h 1406176"/>
            <a:gd name="connsiteX5" fmla="*/ 5660567 w 5894934"/>
            <a:gd name="connsiteY5" fmla="*/ 0 h 1406176"/>
            <a:gd name="connsiteX6" fmla="*/ 5894934 w 5894934"/>
            <a:gd name="connsiteY6" fmla="*/ 234367 h 1406176"/>
            <a:gd name="connsiteX7" fmla="*/ 5894934 w 5894934"/>
            <a:gd name="connsiteY7" fmla="*/ 234363 h 1406176"/>
            <a:gd name="connsiteX8" fmla="*/ 5894934 w 5894934"/>
            <a:gd name="connsiteY8" fmla="*/ 234363 h 1406176"/>
            <a:gd name="connsiteX9" fmla="*/ 5894934 w 5894934"/>
            <a:gd name="connsiteY9" fmla="*/ 585907 h 1406176"/>
            <a:gd name="connsiteX10" fmla="*/ 5894934 w 5894934"/>
            <a:gd name="connsiteY10" fmla="*/ 1171809 h 1406176"/>
            <a:gd name="connsiteX11" fmla="*/ 5660567 w 5894934"/>
            <a:gd name="connsiteY11" fmla="*/ 1406176 h 1406176"/>
            <a:gd name="connsiteX12" fmla="*/ 2456223 w 5894934"/>
            <a:gd name="connsiteY12" fmla="*/ 1406176 h 1406176"/>
            <a:gd name="connsiteX13" fmla="*/ 982489 w 5894934"/>
            <a:gd name="connsiteY13" fmla="*/ 1406176 h 1406176"/>
            <a:gd name="connsiteX14" fmla="*/ 982489 w 5894934"/>
            <a:gd name="connsiteY14" fmla="*/ 1406176 h 1406176"/>
            <a:gd name="connsiteX15" fmla="*/ 234367 w 5894934"/>
            <a:gd name="connsiteY15" fmla="*/ 1406176 h 1406176"/>
            <a:gd name="connsiteX16" fmla="*/ 0 w 5894934"/>
            <a:gd name="connsiteY16" fmla="*/ 1171809 h 1406176"/>
            <a:gd name="connsiteX17" fmla="*/ 0 w 5894934"/>
            <a:gd name="connsiteY17" fmla="*/ 585907 h 1406176"/>
            <a:gd name="connsiteX18" fmla="*/ 0 w 5894934"/>
            <a:gd name="connsiteY18" fmla="*/ 234363 h 1406176"/>
            <a:gd name="connsiteX19" fmla="*/ 0 w 5894934"/>
            <a:gd name="connsiteY19" fmla="*/ 234363 h 1406176"/>
            <a:gd name="connsiteX20" fmla="*/ 0 w 5894934"/>
            <a:gd name="connsiteY20" fmla="*/ 234367 h 1406176"/>
            <a:gd name="connsiteX0" fmla="*/ 0 w 5894934"/>
            <a:gd name="connsiteY0" fmla="*/ 3777185 h 4948994"/>
            <a:gd name="connsiteX1" fmla="*/ 234367 w 5894934"/>
            <a:gd name="connsiteY1" fmla="*/ 3542818 h 4948994"/>
            <a:gd name="connsiteX2" fmla="*/ 982489 w 5894934"/>
            <a:gd name="connsiteY2" fmla="*/ 3542818 h 4948994"/>
            <a:gd name="connsiteX3" fmla="*/ 1693732 w 5894934"/>
            <a:gd name="connsiteY3" fmla="*/ 0 h 4948994"/>
            <a:gd name="connsiteX4" fmla="*/ 1559752 w 5894934"/>
            <a:gd name="connsiteY4" fmla="*/ 3551783 h 4948994"/>
            <a:gd name="connsiteX5" fmla="*/ 5660567 w 5894934"/>
            <a:gd name="connsiteY5" fmla="*/ 3542818 h 4948994"/>
            <a:gd name="connsiteX6" fmla="*/ 5894934 w 5894934"/>
            <a:gd name="connsiteY6" fmla="*/ 3777185 h 4948994"/>
            <a:gd name="connsiteX7" fmla="*/ 5894934 w 5894934"/>
            <a:gd name="connsiteY7" fmla="*/ 3777181 h 4948994"/>
            <a:gd name="connsiteX8" fmla="*/ 5894934 w 5894934"/>
            <a:gd name="connsiteY8" fmla="*/ 3777181 h 4948994"/>
            <a:gd name="connsiteX9" fmla="*/ 5894934 w 5894934"/>
            <a:gd name="connsiteY9" fmla="*/ 4128725 h 4948994"/>
            <a:gd name="connsiteX10" fmla="*/ 5894934 w 5894934"/>
            <a:gd name="connsiteY10" fmla="*/ 4714627 h 4948994"/>
            <a:gd name="connsiteX11" fmla="*/ 5660567 w 5894934"/>
            <a:gd name="connsiteY11" fmla="*/ 4948994 h 4948994"/>
            <a:gd name="connsiteX12" fmla="*/ 2456223 w 5894934"/>
            <a:gd name="connsiteY12" fmla="*/ 4948994 h 4948994"/>
            <a:gd name="connsiteX13" fmla="*/ 982489 w 5894934"/>
            <a:gd name="connsiteY13" fmla="*/ 4948994 h 4948994"/>
            <a:gd name="connsiteX14" fmla="*/ 982489 w 5894934"/>
            <a:gd name="connsiteY14" fmla="*/ 4948994 h 4948994"/>
            <a:gd name="connsiteX15" fmla="*/ 234367 w 5894934"/>
            <a:gd name="connsiteY15" fmla="*/ 4948994 h 4948994"/>
            <a:gd name="connsiteX16" fmla="*/ 0 w 5894934"/>
            <a:gd name="connsiteY16" fmla="*/ 4714627 h 4948994"/>
            <a:gd name="connsiteX17" fmla="*/ 0 w 5894934"/>
            <a:gd name="connsiteY17" fmla="*/ 4128725 h 4948994"/>
            <a:gd name="connsiteX18" fmla="*/ 0 w 5894934"/>
            <a:gd name="connsiteY18" fmla="*/ 3777181 h 4948994"/>
            <a:gd name="connsiteX19" fmla="*/ 0 w 5894934"/>
            <a:gd name="connsiteY19" fmla="*/ 3777181 h 4948994"/>
            <a:gd name="connsiteX20" fmla="*/ 0 w 5894934"/>
            <a:gd name="connsiteY20" fmla="*/ 3777185 h 4948994"/>
            <a:gd name="connsiteX0" fmla="*/ 0 w 5894934"/>
            <a:gd name="connsiteY0" fmla="*/ 3723397 h 4895206"/>
            <a:gd name="connsiteX1" fmla="*/ 234367 w 5894934"/>
            <a:gd name="connsiteY1" fmla="*/ 3489030 h 4895206"/>
            <a:gd name="connsiteX2" fmla="*/ 982489 w 5894934"/>
            <a:gd name="connsiteY2" fmla="*/ 3489030 h 4895206"/>
            <a:gd name="connsiteX3" fmla="*/ 1146885 w 5894934"/>
            <a:gd name="connsiteY3" fmla="*/ 0 h 4895206"/>
            <a:gd name="connsiteX4" fmla="*/ 1559752 w 5894934"/>
            <a:gd name="connsiteY4" fmla="*/ 3497995 h 4895206"/>
            <a:gd name="connsiteX5" fmla="*/ 5660567 w 5894934"/>
            <a:gd name="connsiteY5" fmla="*/ 3489030 h 4895206"/>
            <a:gd name="connsiteX6" fmla="*/ 5894934 w 5894934"/>
            <a:gd name="connsiteY6" fmla="*/ 3723397 h 4895206"/>
            <a:gd name="connsiteX7" fmla="*/ 5894934 w 5894934"/>
            <a:gd name="connsiteY7" fmla="*/ 3723393 h 4895206"/>
            <a:gd name="connsiteX8" fmla="*/ 5894934 w 5894934"/>
            <a:gd name="connsiteY8" fmla="*/ 3723393 h 4895206"/>
            <a:gd name="connsiteX9" fmla="*/ 5894934 w 5894934"/>
            <a:gd name="connsiteY9" fmla="*/ 4074937 h 4895206"/>
            <a:gd name="connsiteX10" fmla="*/ 5894934 w 5894934"/>
            <a:gd name="connsiteY10" fmla="*/ 4660839 h 4895206"/>
            <a:gd name="connsiteX11" fmla="*/ 5660567 w 5894934"/>
            <a:gd name="connsiteY11" fmla="*/ 4895206 h 4895206"/>
            <a:gd name="connsiteX12" fmla="*/ 2456223 w 5894934"/>
            <a:gd name="connsiteY12" fmla="*/ 4895206 h 4895206"/>
            <a:gd name="connsiteX13" fmla="*/ 982489 w 5894934"/>
            <a:gd name="connsiteY13" fmla="*/ 4895206 h 4895206"/>
            <a:gd name="connsiteX14" fmla="*/ 982489 w 5894934"/>
            <a:gd name="connsiteY14" fmla="*/ 4895206 h 4895206"/>
            <a:gd name="connsiteX15" fmla="*/ 234367 w 5894934"/>
            <a:gd name="connsiteY15" fmla="*/ 4895206 h 4895206"/>
            <a:gd name="connsiteX16" fmla="*/ 0 w 5894934"/>
            <a:gd name="connsiteY16" fmla="*/ 4660839 h 4895206"/>
            <a:gd name="connsiteX17" fmla="*/ 0 w 5894934"/>
            <a:gd name="connsiteY17" fmla="*/ 4074937 h 4895206"/>
            <a:gd name="connsiteX18" fmla="*/ 0 w 5894934"/>
            <a:gd name="connsiteY18" fmla="*/ 3723393 h 4895206"/>
            <a:gd name="connsiteX19" fmla="*/ 0 w 5894934"/>
            <a:gd name="connsiteY19" fmla="*/ 3723393 h 4895206"/>
            <a:gd name="connsiteX20" fmla="*/ 0 w 5894934"/>
            <a:gd name="connsiteY20" fmla="*/ 3723397 h 4895206"/>
            <a:gd name="connsiteX0" fmla="*/ 0 w 5894934"/>
            <a:gd name="connsiteY0" fmla="*/ 3723397 h 4895206"/>
            <a:gd name="connsiteX1" fmla="*/ 234367 w 5894934"/>
            <a:gd name="connsiteY1" fmla="*/ 3489030 h 4895206"/>
            <a:gd name="connsiteX2" fmla="*/ 650795 w 5894934"/>
            <a:gd name="connsiteY2" fmla="*/ 3489030 h 4895206"/>
            <a:gd name="connsiteX3" fmla="*/ 1146885 w 5894934"/>
            <a:gd name="connsiteY3" fmla="*/ 0 h 4895206"/>
            <a:gd name="connsiteX4" fmla="*/ 1559752 w 5894934"/>
            <a:gd name="connsiteY4" fmla="*/ 3497995 h 4895206"/>
            <a:gd name="connsiteX5" fmla="*/ 5660567 w 5894934"/>
            <a:gd name="connsiteY5" fmla="*/ 3489030 h 4895206"/>
            <a:gd name="connsiteX6" fmla="*/ 5894934 w 5894934"/>
            <a:gd name="connsiteY6" fmla="*/ 3723397 h 4895206"/>
            <a:gd name="connsiteX7" fmla="*/ 5894934 w 5894934"/>
            <a:gd name="connsiteY7" fmla="*/ 3723393 h 4895206"/>
            <a:gd name="connsiteX8" fmla="*/ 5894934 w 5894934"/>
            <a:gd name="connsiteY8" fmla="*/ 3723393 h 4895206"/>
            <a:gd name="connsiteX9" fmla="*/ 5894934 w 5894934"/>
            <a:gd name="connsiteY9" fmla="*/ 4074937 h 4895206"/>
            <a:gd name="connsiteX10" fmla="*/ 5894934 w 5894934"/>
            <a:gd name="connsiteY10" fmla="*/ 4660839 h 4895206"/>
            <a:gd name="connsiteX11" fmla="*/ 5660567 w 5894934"/>
            <a:gd name="connsiteY11" fmla="*/ 4895206 h 4895206"/>
            <a:gd name="connsiteX12" fmla="*/ 2456223 w 5894934"/>
            <a:gd name="connsiteY12" fmla="*/ 4895206 h 4895206"/>
            <a:gd name="connsiteX13" fmla="*/ 982489 w 5894934"/>
            <a:gd name="connsiteY13" fmla="*/ 4895206 h 4895206"/>
            <a:gd name="connsiteX14" fmla="*/ 982489 w 5894934"/>
            <a:gd name="connsiteY14" fmla="*/ 4895206 h 4895206"/>
            <a:gd name="connsiteX15" fmla="*/ 234367 w 5894934"/>
            <a:gd name="connsiteY15" fmla="*/ 4895206 h 4895206"/>
            <a:gd name="connsiteX16" fmla="*/ 0 w 5894934"/>
            <a:gd name="connsiteY16" fmla="*/ 4660839 h 4895206"/>
            <a:gd name="connsiteX17" fmla="*/ 0 w 5894934"/>
            <a:gd name="connsiteY17" fmla="*/ 4074937 h 4895206"/>
            <a:gd name="connsiteX18" fmla="*/ 0 w 5894934"/>
            <a:gd name="connsiteY18" fmla="*/ 3723393 h 4895206"/>
            <a:gd name="connsiteX19" fmla="*/ 0 w 5894934"/>
            <a:gd name="connsiteY19" fmla="*/ 3723393 h 4895206"/>
            <a:gd name="connsiteX20" fmla="*/ 0 w 5894934"/>
            <a:gd name="connsiteY20" fmla="*/ 3723397 h 4895206"/>
            <a:gd name="connsiteX0" fmla="*/ 0 w 5894934"/>
            <a:gd name="connsiteY0" fmla="*/ 3723397 h 4895206"/>
            <a:gd name="connsiteX1" fmla="*/ 234367 w 5894934"/>
            <a:gd name="connsiteY1" fmla="*/ 3489030 h 4895206"/>
            <a:gd name="connsiteX2" fmla="*/ 650795 w 5894934"/>
            <a:gd name="connsiteY2" fmla="*/ 3489030 h 4895206"/>
            <a:gd name="connsiteX3" fmla="*/ 1146885 w 5894934"/>
            <a:gd name="connsiteY3" fmla="*/ 0 h 4895206"/>
            <a:gd name="connsiteX4" fmla="*/ 1066693 w 5894934"/>
            <a:gd name="connsiteY4" fmla="*/ 3497995 h 4895206"/>
            <a:gd name="connsiteX5" fmla="*/ 5660567 w 5894934"/>
            <a:gd name="connsiteY5" fmla="*/ 3489030 h 4895206"/>
            <a:gd name="connsiteX6" fmla="*/ 5894934 w 5894934"/>
            <a:gd name="connsiteY6" fmla="*/ 3723397 h 4895206"/>
            <a:gd name="connsiteX7" fmla="*/ 5894934 w 5894934"/>
            <a:gd name="connsiteY7" fmla="*/ 3723393 h 4895206"/>
            <a:gd name="connsiteX8" fmla="*/ 5894934 w 5894934"/>
            <a:gd name="connsiteY8" fmla="*/ 3723393 h 4895206"/>
            <a:gd name="connsiteX9" fmla="*/ 5894934 w 5894934"/>
            <a:gd name="connsiteY9" fmla="*/ 4074937 h 4895206"/>
            <a:gd name="connsiteX10" fmla="*/ 5894934 w 5894934"/>
            <a:gd name="connsiteY10" fmla="*/ 4660839 h 4895206"/>
            <a:gd name="connsiteX11" fmla="*/ 5660567 w 5894934"/>
            <a:gd name="connsiteY11" fmla="*/ 4895206 h 4895206"/>
            <a:gd name="connsiteX12" fmla="*/ 2456223 w 5894934"/>
            <a:gd name="connsiteY12" fmla="*/ 4895206 h 4895206"/>
            <a:gd name="connsiteX13" fmla="*/ 982489 w 5894934"/>
            <a:gd name="connsiteY13" fmla="*/ 4895206 h 4895206"/>
            <a:gd name="connsiteX14" fmla="*/ 982489 w 5894934"/>
            <a:gd name="connsiteY14" fmla="*/ 4895206 h 4895206"/>
            <a:gd name="connsiteX15" fmla="*/ 234367 w 5894934"/>
            <a:gd name="connsiteY15" fmla="*/ 4895206 h 4895206"/>
            <a:gd name="connsiteX16" fmla="*/ 0 w 5894934"/>
            <a:gd name="connsiteY16" fmla="*/ 4660839 h 4895206"/>
            <a:gd name="connsiteX17" fmla="*/ 0 w 5894934"/>
            <a:gd name="connsiteY17" fmla="*/ 4074937 h 4895206"/>
            <a:gd name="connsiteX18" fmla="*/ 0 w 5894934"/>
            <a:gd name="connsiteY18" fmla="*/ 3723393 h 4895206"/>
            <a:gd name="connsiteX19" fmla="*/ 0 w 5894934"/>
            <a:gd name="connsiteY19" fmla="*/ 3723393 h 4895206"/>
            <a:gd name="connsiteX20" fmla="*/ 0 w 5894934"/>
            <a:gd name="connsiteY20" fmla="*/ 3723397 h 4895206"/>
            <a:gd name="connsiteX0" fmla="*/ 0 w 5894934"/>
            <a:gd name="connsiteY0" fmla="*/ 3562033 h 4733842"/>
            <a:gd name="connsiteX1" fmla="*/ 234367 w 5894934"/>
            <a:gd name="connsiteY1" fmla="*/ 3327666 h 4733842"/>
            <a:gd name="connsiteX2" fmla="*/ 650795 w 5894934"/>
            <a:gd name="connsiteY2" fmla="*/ 3327666 h 4733842"/>
            <a:gd name="connsiteX3" fmla="*/ 1111026 w 5894934"/>
            <a:gd name="connsiteY3" fmla="*/ 0 h 4733842"/>
            <a:gd name="connsiteX4" fmla="*/ 1066693 w 5894934"/>
            <a:gd name="connsiteY4" fmla="*/ 3336631 h 4733842"/>
            <a:gd name="connsiteX5" fmla="*/ 5660567 w 5894934"/>
            <a:gd name="connsiteY5" fmla="*/ 3327666 h 4733842"/>
            <a:gd name="connsiteX6" fmla="*/ 5894934 w 5894934"/>
            <a:gd name="connsiteY6" fmla="*/ 3562033 h 4733842"/>
            <a:gd name="connsiteX7" fmla="*/ 5894934 w 5894934"/>
            <a:gd name="connsiteY7" fmla="*/ 3562029 h 4733842"/>
            <a:gd name="connsiteX8" fmla="*/ 5894934 w 5894934"/>
            <a:gd name="connsiteY8" fmla="*/ 3562029 h 4733842"/>
            <a:gd name="connsiteX9" fmla="*/ 5894934 w 5894934"/>
            <a:gd name="connsiteY9" fmla="*/ 3913573 h 4733842"/>
            <a:gd name="connsiteX10" fmla="*/ 5894934 w 5894934"/>
            <a:gd name="connsiteY10" fmla="*/ 4499475 h 4733842"/>
            <a:gd name="connsiteX11" fmla="*/ 5660567 w 5894934"/>
            <a:gd name="connsiteY11" fmla="*/ 4733842 h 4733842"/>
            <a:gd name="connsiteX12" fmla="*/ 2456223 w 5894934"/>
            <a:gd name="connsiteY12" fmla="*/ 4733842 h 4733842"/>
            <a:gd name="connsiteX13" fmla="*/ 982489 w 5894934"/>
            <a:gd name="connsiteY13" fmla="*/ 4733842 h 4733842"/>
            <a:gd name="connsiteX14" fmla="*/ 982489 w 5894934"/>
            <a:gd name="connsiteY14" fmla="*/ 4733842 h 4733842"/>
            <a:gd name="connsiteX15" fmla="*/ 234367 w 5894934"/>
            <a:gd name="connsiteY15" fmla="*/ 4733842 h 4733842"/>
            <a:gd name="connsiteX16" fmla="*/ 0 w 5894934"/>
            <a:gd name="connsiteY16" fmla="*/ 4499475 h 4733842"/>
            <a:gd name="connsiteX17" fmla="*/ 0 w 5894934"/>
            <a:gd name="connsiteY17" fmla="*/ 3913573 h 4733842"/>
            <a:gd name="connsiteX18" fmla="*/ 0 w 5894934"/>
            <a:gd name="connsiteY18" fmla="*/ 3562029 h 4733842"/>
            <a:gd name="connsiteX19" fmla="*/ 0 w 5894934"/>
            <a:gd name="connsiteY19" fmla="*/ 3562029 h 4733842"/>
            <a:gd name="connsiteX20" fmla="*/ 0 w 5894934"/>
            <a:gd name="connsiteY20" fmla="*/ 3562033 h 47338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894934" h="4733842">
              <a:moveTo>
                <a:pt x="0" y="3562033"/>
              </a:moveTo>
              <a:cubicBezTo>
                <a:pt x="0" y="3432596"/>
                <a:pt x="104930" y="3327666"/>
                <a:pt x="234367" y="3327666"/>
              </a:cubicBezTo>
              <a:lnTo>
                <a:pt x="650795" y="3327666"/>
              </a:lnTo>
              <a:lnTo>
                <a:pt x="1111026" y="0"/>
              </a:lnTo>
              <a:lnTo>
                <a:pt x="1066693" y="3336631"/>
              </a:lnTo>
              <a:lnTo>
                <a:pt x="5660567" y="3327666"/>
              </a:lnTo>
              <a:cubicBezTo>
                <a:pt x="5790004" y="3327666"/>
                <a:pt x="5894934" y="3432596"/>
                <a:pt x="5894934" y="3562033"/>
              </a:cubicBezTo>
              <a:lnTo>
                <a:pt x="5894934" y="3562029"/>
              </a:lnTo>
              <a:lnTo>
                <a:pt x="5894934" y="3562029"/>
              </a:lnTo>
              <a:lnTo>
                <a:pt x="5894934" y="3913573"/>
              </a:lnTo>
              <a:lnTo>
                <a:pt x="5894934" y="4499475"/>
              </a:lnTo>
              <a:cubicBezTo>
                <a:pt x="5894934" y="4628912"/>
                <a:pt x="5790004" y="4733842"/>
                <a:pt x="5660567" y="4733842"/>
              </a:cubicBezTo>
              <a:lnTo>
                <a:pt x="2456223" y="4733842"/>
              </a:lnTo>
              <a:lnTo>
                <a:pt x="982489" y="4733842"/>
              </a:lnTo>
              <a:lnTo>
                <a:pt x="982489" y="4733842"/>
              </a:lnTo>
              <a:lnTo>
                <a:pt x="234367" y="4733842"/>
              </a:lnTo>
              <a:cubicBezTo>
                <a:pt x="104930" y="4733842"/>
                <a:pt x="0" y="4628912"/>
                <a:pt x="0" y="4499475"/>
              </a:cubicBezTo>
              <a:lnTo>
                <a:pt x="0" y="3913573"/>
              </a:lnTo>
              <a:lnTo>
                <a:pt x="0" y="3562029"/>
              </a:lnTo>
              <a:lnTo>
                <a:pt x="0" y="3562029"/>
              </a:lnTo>
              <a:lnTo>
                <a:pt x="0" y="3562033"/>
              </a:lnTo>
              <a:close/>
            </a:path>
          </a:pathLst>
        </a:cu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87086</xdr:colOff>
      <xdr:row>56</xdr:row>
      <xdr:rowOff>108856</xdr:rowOff>
    </xdr:from>
    <xdr:to>
      <xdr:col>6</xdr:col>
      <xdr:colOff>87085</xdr:colOff>
      <xdr:row>59</xdr:row>
      <xdr:rowOff>141513</xdr:rowOff>
    </xdr:to>
    <xdr:sp macro="" textlink="">
      <xdr:nvSpPr>
        <xdr:cNvPr id="145" name="テキスト ボックス 144">
          <a:extLst>
            <a:ext uri="{FF2B5EF4-FFF2-40B4-BE49-F238E27FC236}">
              <a16:creationId xmlns:a16="http://schemas.microsoft.com/office/drawing/2014/main" id="{00000000-0008-0000-0400-000091000000}"/>
            </a:ext>
          </a:extLst>
        </xdr:cNvPr>
        <xdr:cNvSpPr txBox="1"/>
      </xdr:nvSpPr>
      <xdr:spPr>
        <a:xfrm>
          <a:off x="609600" y="9416142"/>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⑥</a:t>
          </a:r>
        </a:p>
      </xdr:txBody>
    </xdr:sp>
    <xdr:clientData/>
  </xdr:twoCellAnchor>
  <xdr:twoCellAnchor>
    <xdr:from>
      <xdr:col>6</xdr:col>
      <xdr:colOff>76202</xdr:colOff>
      <xdr:row>54</xdr:row>
      <xdr:rowOff>21770</xdr:rowOff>
    </xdr:from>
    <xdr:to>
      <xdr:col>36</xdr:col>
      <xdr:colOff>1</xdr:colOff>
      <xdr:row>60</xdr:row>
      <xdr:rowOff>152400</xdr:rowOff>
    </xdr:to>
    <xdr:sp macro="" textlink="">
      <xdr:nvSpPr>
        <xdr:cNvPr id="146" name="テキスト ボックス 145">
          <a:extLst>
            <a:ext uri="{FF2B5EF4-FFF2-40B4-BE49-F238E27FC236}">
              <a16:creationId xmlns:a16="http://schemas.microsoft.com/office/drawing/2014/main" id="{00000000-0008-0000-0400-000092000000}"/>
            </a:ext>
          </a:extLst>
        </xdr:cNvPr>
        <xdr:cNvSpPr txBox="1"/>
      </xdr:nvSpPr>
      <xdr:spPr>
        <a:xfrm>
          <a:off x="1121231" y="8839199"/>
          <a:ext cx="5475513" cy="11103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・日付には納品日・施工日を記入して下さい。</a:t>
          </a:r>
          <a:endParaRPr kumimoji="1" lang="en-US" altLang="ja-JP" sz="1400" b="1">
            <a:latin typeface="ＭＳ 明朝" panose="02020609040205080304" pitchFamily="17" charset="-128"/>
            <a:ea typeface="ＭＳ 明朝" panose="02020609040205080304" pitchFamily="17" charset="-128"/>
          </a:endParaRPr>
        </a:p>
        <a:p>
          <a:r>
            <a:rPr kumimoji="1" lang="ja-JP" altLang="en-US" sz="1400" b="1">
              <a:latin typeface="ＭＳ 明朝" panose="02020609040205080304" pitchFamily="17" charset="-128"/>
              <a:ea typeface="ＭＳ 明朝" panose="02020609040205080304" pitchFamily="17" charset="-128"/>
            </a:rPr>
            <a:t>・単価・金額には、税込金額を記入して下さい。</a:t>
          </a:r>
          <a:endParaRPr kumimoji="1" lang="en-US" altLang="ja-JP" sz="1400" b="1">
            <a:latin typeface="ＭＳ 明朝" panose="02020609040205080304" pitchFamily="17" charset="-128"/>
            <a:ea typeface="ＭＳ 明朝" panose="02020609040205080304" pitchFamily="17" charset="-128"/>
          </a:endParaRPr>
        </a:p>
        <a:p>
          <a:r>
            <a:rPr kumimoji="1" lang="ja-JP" altLang="en-US" sz="1400" b="1">
              <a:latin typeface="ＭＳ 明朝" panose="02020609040205080304" pitchFamily="17" charset="-128"/>
              <a:ea typeface="ＭＳ 明朝" panose="02020609040205080304" pitchFamily="17" charset="-128"/>
            </a:rPr>
            <a:t>・請求内容が工事別請求書</a:t>
          </a:r>
          <a:r>
            <a:rPr kumimoji="1" lang="en-US" altLang="ja-JP" sz="1400" b="1">
              <a:latin typeface="ＭＳ 明朝" panose="02020609040205080304" pitchFamily="17" charset="-128"/>
              <a:ea typeface="ＭＳ 明朝" panose="02020609040205080304" pitchFamily="17" charset="-128"/>
            </a:rPr>
            <a:t>1</a:t>
          </a:r>
          <a:r>
            <a:rPr kumimoji="1" lang="ja-JP" altLang="en-US" sz="1400" b="1">
              <a:latin typeface="ＭＳ 明朝" panose="02020609040205080304" pitchFamily="17" charset="-128"/>
              <a:ea typeface="ＭＳ 明朝" panose="02020609040205080304" pitchFamily="17" charset="-128"/>
            </a:rPr>
            <a:t>枚に納まらない場合は、</a:t>
          </a:r>
          <a:endParaRPr kumimoji="1" lang="en-US" altLang="ja-JP" sz="1400" b="1">
            <a:latin typeface="ＭＳ 明朝" panose="02020609040205080304" pitchFamily="17" charset="-128"/>
            <a:ea typeface="ＭＳ 明朝" panose="02020609040205080304" pitchFamily="17" charset="-128"/>
          </a:endParaRPr>
        </a:p>
        <a:p>
          <a:r>
            <a:rPr kumimoji="1" lang="ja-JP" altLang="en-US" sz="1400" b="1">
              <a:latin typeface="ＭＳ 明朝" panose="02020609040205080304" pitchFamily="17" charset="-128"/>
              <a:ea typeface="ＭＳ 明朝" panose="02020609040205080304" pitchFamily="17" charset="-128"/>
            </a:rPr>
            <a:t>　別紙明細書通り（一式）とし貴社内訳明細書を添付して下さい。</a:t>
          </a:r>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42</xdr:col>
      <xdr:colOff>10886</xdr:colOff>
      <xdr:row>27</xdr:row>
      <xdr:rowOff>32657</xdr:rowOff>
    </xdr:from>
    <xdr:to>
      <xdr:col>44</xdr:col>
      <xdr:colOff>163286</xdr:colOff>
      <xdr:row>30</xdr:row>
      <xdr:rowOff>65314</xdr:rowOff>
    </xdr:to>
    <xdr:sp macro="" textlink="">
      <xdr:nvSpPr>
        <xdr:cNvPr id="147" name="テキスト ボックス 146">
          <a:extLst>
            <a:ext uri="{FF2B5EF4-FFF2-40B4-BE49-F238E27FC236}">
              <a16:creationId xmlns:a16="http://schemas.microsoft.com/office/drawing/2014/main" id="{00000000-0008-0000-0400-000093000000}"/>
            </a:ext>
          </a:extLst>
        </xdr:cNvPr>
        <xdr:cNvSpPr txBox="1"/>
      </xdr:nvSpPr>
      <xdr:spPr>
        <a:xfrm>
          <a:off x="7717972" y="4604657"/>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⑦</a:t>
          </a:r>
        </a:p>
      </xdr:txBody>
    </xdr:sp>
    <xdr:clientData/>
  </xdr:twoCellAnchor>
  <xdr:twoCellAnchor>
    <xdr:from>
      <xdr:col>42</xdr:col>
      <xdr:colOff>21772</xdr:colOff>
      <xdr:row>54</xdr:row>
      <xdr:rowOff>97971</xdr:rowOff>
    </xdr:from>
    <xdr:to>
      <xdr:col>44</xdr:col>
      <xdr:colOff>174172</xdr:colOff>
      <xdr:row>57</xdr:row>
      <xdr:rowOff>130628</xdr:rowOff>
    </xdr:to>
    <xdr:sp macro="" textlink="">
      <xdr:nvSpPr>
        <xdr:cNvPr id="148" name="テキスト ボックス 147">
          <a:extLst>
            <a:ext uri="{FF2B5EF4-FFF2-40B4-BE49-F238E27FC236}">
              <a16:creationId xmlns:a16="http://schemas.microsoft.com/office/drawing/2014/main" id="{00000000-0008-0000-0400-000094000000}"/>
            </a:ext>
          </a:extLst>
        </xdr:cNvPr>
        <xdr:cNvSpPr txBox="1"/>
      </xdr:nvSpPr>
      <xdr:spPr>
        <a:xfrm>
          <a:off x="7728858" y="8915400"/>
          <a:ext cx="522514" cy="522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⑦</a:t>
          </a:r>
        </a:p>
      </xdr:txBody>
    </xdr:sp>
    <xdr:clientData/>
  </xdr:twoCellAnchor>
  <xdr:twoCellAnchor>
    <xdr:from>
      <xdr:col>41</xdr:col>
      <xdr:colOff>174171</xdr:colOff>
      <xdr:row>31</xdr:row>
      <xdr:rowOff>116541</xdr:rowOff>
    </xdr:from>
    <xdr:to>
      <xdr:col>68</xdr:col>
      <xdr:colOff>391885</xdr:colOff>
      <xdr:row>58</xdr:row>
      <xdr:rowOff>141515</xdr:rowOff>
    </xdr:to>
    <xdr:sp macro="" textlink="">
      <xdr:nvSpPr>
        <xdr:cNvPr id="149" name="吹き出し: 角を丸めた四角形 148">
          <a:extLst>
            <a:ext uri="{FF2B5EF4-FFF2-40B4-BE49-F238E27FC236}">
              <a16:creationId xmlns:a16="http://schemas.microsoft.com/office/drawing/2014/main" id="{00000000-0008-0000-0400-000095000000}"/>
            </a:ext>
          </a:extLst>
        </xdr:cNvPr>
        <xdr:cNvSpPr/>
      </xdr:nvSpPr>
      <xdr:spPr>
        <a:xfrm>
          <a:off x="7525230" y="5396753"/>
          <a:ext cx="6206137" cy="4623868"/>
        </a:xfrm>
        <a:custGeom>
          <a:avLst/>
          <a:gdLst>
            <a:gd name="connsiteX0" fmla="*/ 0 w 6206137"/>
            <a:gd name="connsiteY0" fmla="*/ 170333 h 1021978"/>
            <a:gd name="connsiteX1" fmla="*/ 170333 w 6206137"/>
            <a:gd name="connsiteY1" fmla="*/ 0 h 1021978"/>
            <a:gd name="connsiteX2" fmla="*/ 1034356 w 6206137"/>
            <a:gd name="connsiteY2" fmla="*/ 0 h 1021978"/>
            <a:gd name="connsiteX3" fmla="*/ 1761302 w 6206137"/>
            <a:gd name="connsiteY3" fmla="*/ -3425711 h 1021978"/>
            <a:gd name="connsiteX4" fmla="*/ 2585890 w 6206137"/>
            <a:gd name="connsiteY4" fmla="*/ 0 h 1021978"/>
            <a:gd name="connsiteX5" fmla="*/ 6035804 w 6206137"/>
            <a:gd name="connsiteY5" fmla="*/ 0 h 1021978"/>
            <a:gd name="connsiteX6" fmla="*/ 6206137 w 6206137"/>
            <a:gd name="connsiteY6" fmla="*/ 170333 h 1021978"/>
            <a:gd name="connsiteX7" fmla="*/ 6206137 w 6206137"/>
            <a:gd name="connsiteY7" fmla="*/ 170330 h 1021978"/>
            <a:gd name="connsiteX8" fmla="*/ 6206137 w 6206137"/>
            <a:gd name="connsiteY8" fmla="*/ 170330 h 1021978"/>
            <a:gd name="connsiteX9" fmla="*/ 6206137 w 6206137"/>
            <a:gd name="connsiteY9" fmla="*/ 425824 h 1021978"/>
            <a:gd name="connsiteX10" fmla="*/ 6206137 w 6206137"/>
            <a:gd name="connsiteY10" fmla="*/ 851645 h 1021978"/>
            <a:gd name="connsiteX11" fmla="*/ 6035804 w 6206137"/>
            <a:gd name="connsiteY11" fmla="*/ 1021978 h 1021978"/>
            <a:gd name="connsiteX12" fmla="*/ 2585890 w 6206137"/>
            <a:gd name="connsiteY12" fmla="*/ 1021978 h 1021978"/>
            <a:gd name="connsiteX13" fmla="*/ 1034356 w 6206137"/>
            <a:gd name="connsiteY13" fmla="*/ 1021978 h 1021978"/>
            <a:gd name="connsiteX14" fmla="*/ 1034356 w 6206137"/>
            <a:gd name="connsiteY14" fmla="*/ 1021978 h 1021978"/>
            <a:gd name="connsiteX15" fmla="*/ 170333 w 6206137"/>
            <a:gd name="connsiteY15" fmla="*/ 1021978 h 1021978"/>
            <a:gd name="connsiteX16" fmla="*/ 0 w 6206137"/>
            <a:gd name="connsiteY16" fmla="*/ 851645 h 1021978"/>
            <a:gd name="connsiteX17" fmla="*/ 0 w 6206137"/>
            <a:gd name="connsiteY17" fmla="*/ 425824 h 1021978"/>
            <a:gd name="connsiteX18" fmla="*/ 0 w 6206137"/>
            <a:gd name="connsiteY18" fmla="*/ 170330 h 1021978"/>
            <a:gd name="connsiteX19" fmla="*/ 0 w 6206137"/>
            <a:gd name="connsiteY19" fmla="*/ 170330 h 1021978"/>
            <a:gd name="connsiteX20" fmla="*/ 0 w 6206137"/>
            <a:gd name="connsiteY20" fmla="*/ 170333 h 1021978"/>
            <a:gd name="connsiteX0" fmla="*/ 0 w 6206137"/>
            <a:gd name="connsiteY0" fmla="*/ 3960482 h 4812127"/>
            <a:gd name="connsiteX1" fmla="*/ 170333 w 6206137"/>
            <a:gd name="connsiteY1" fmla="*/ 3790149 h 4812127"/>
            <a:gd name="connsiteX2" fmla="*/ 1034356 w 6206137"/>
            <a:gd name="connsiteY2" fmla="*/ 3790149 h 4812127"/>
            <a:gd name="connsiteX3" fmla="*/ 1726346 w 6206137"/>
            <a:gd name="connsiteY3" fmla="*/ 0 h 4812127"/>
            <a:gd name="connsiteX4" fmla="*/ 2585890 w 6206137"/>
            <a:gd name="connsiteY4" fmla="*/ 3790149 h 4812127"/>
            <a:gd name="connsiteX5" fmla="*/ 6035804 w 6206137"/>
            <a:gd name="connsiteY5" fmla="*/ 3790149 h 4812127"/>
            <a:gd name="connsiteX6" fmla="*/ 6206137 w 6206137"/>
            <a:gd name="connsiteY6" fmla="*/ 3960482 h 4812127"/>
            <a:gd name="connsiteX7" fmla="*/ 6206137 w 6206137"/>
            <a:gd name="connsiteY7" fmla="*/ 3960479 h 4812127"/>
            <a:gd name="connsiteX8" fmla="*/ 6206137 w 6206137"/>
            <a:gd name="connsiteY8" fmla="*/ 3960479 h 4812127"/>
            <a:gd name="connsiteX9" fmla="*/ 6206137 w 6206137"/>
            <a:gd name="connsiteY9" fmla="*/ 4215973 h 4812127"/>
            <a:gd name="connsiteX10" fmla="*/ 6206137 w 6206137"/>
            <a:gd name="connsiteY10" fmla="*/ 4641794 h 4812127"/>
            <a:gd name="connsiteX11" fmla="*/ 6035804 w 6206137"/>
            <a:gd name="connsiteY11" fmla="*/ 4812127 h 4812127"/>
            <a:gd name="connsiteX12" fmla="*/ 2585890 w 6206137"/>
            <a:gd name="connsiteY12" fmla="*/ 4812127 h 4812127"/>
            <a:gd name="connsiteX13" fmla="*/ 1034356 w 6206137"/>
            <a:gd name="connsiteY13" fmla="*/ 4812127 h 4812127"/>
            <a:gd name="connsiteX14" fmla="*/ 1034356 w 6206137"/>
            <a:gd name="connsiteY14" fmla="*/ 4812127 h 4812127"/>
            <a:gd name="connsiteX15" fmla="*/ 170333 w 6206137"/>
            <a:gd name="connsiteY15" fmla="*/ 4812127 h 4812127"/>
            <a:gd name="connsiteX16" fmla="*/ 0 w 6206137"/>
            <a:gd name="connsiteY16" fmla="*/ 4641794 h 4812127"/>
            <a:gd name="connsiteX17" fmla="*/ 0 w 6206137"/>
            <a:gd name="connsiteY17" fmla="*/ 4215973 h 4812127"/>
            <a:gd name="connsiteX18" fmla="*/ 0 w 6206137"/>
            <a:gd name="connsiteY18" fmla="*/ 3960479 h 4812127"/>
            <a:gd name="connsiteX19" fmla="*/ 0 w 6206137"/>
            <a:gd name="connsiteY19" fmla="*/ 3960479 h 4812127"/>
            <a:gd name="connsiteX20" fmla="*/ 0 w 6206137"/>
            <a:gd name="connsiteY20" fmla="*/ 3960482 h 4812127"/>
            <a:gd name="connsiteX0" fmla="*/ 0 w 6206137"/>
            <a:gd name="connsiteY0" fmla="*/ 3960482 h 4812127"/>
            <a:gd name="connsiteX1" fmla="*/ 170333 w 6206137"/>
            <a:gd name="connsiteY1" fmla="*/ 3790149 h 4812127"/>
            <a:gd name="connsiteX2" fmla="*/ 1034356 w 6206137"/>
            <a:gd name="connsiteY2" fmla="*/ 3790149 h 4812127"/>
            <a:gd name="connsiteX3" fmla="*/ 1726346 w 6206137"/>
            <a:gd name="connsiteY3" fmla="*/ 0 h 4812127"/>
            <a:gd name="connsiteX4" fmla="*/ 1582911 w 6206137"/>
            <a:gd name="connsiteY4" fmla="*/ 3792072 h 4812127"/>
            <a:gd name="connsiteX5" fmla="*/ 6035804 w 6206137"/>
            <a:gd name="connsiteY5" fmla="*/ 3790149 h 4812127"/>
            <a:gd name="connsiteX6" fmla="*/ 6206137 w 6206137"/>
            <a:gd name="connsiteY6" fmla="*/ 3960482 h 4812127"/>
            <a:gd name="connsiteX7" fmla="*/ 6206137 w 6206137"/>
            <a:gd name="connsiteY7" fmla="*/ 3960479 h 4812127"/>
            <a:gd name="connsiteX8" fmla="*/ 6206137 w 6206137"/>
            <a:gd name="connsiteY8" fmla="*/ 3960479 h 4812127"/>
            <a:gd name="connsiteX9" fmla="*/ 6206137 w 6206137"/>
            <a:gd name="connsiteY9" fmla="*/ 4215973 h 4812127"/>
            <a:gd name="connsiteX10" fmla="*/ 6206137 w 6206137"/>
            <a:gd name="connsiteY10" fmla="*/ 4641794 h 4812127"/>
            <a:gd name="connsiteX11" fmla="*/ 6035804 w 6206137"/>
            <a:gd name="connsiteY11" fmla="*/ 4812127 h 4812127"/>
            <a:gd name="connsiteX12" fmla="*/ 2585890 w 6206137"/>
            <a:gd name="connsiteY12" fmla="*/ 4812127 h 4812127"/>
            <a:gd name="connsiteX13" fmla="*/ 1034356 w 6206137"/>
            <a:gd name="connsiteY13" fmla="*/ 4812127 h 4812127"/>
            <a:gd name="connsiteX14" fmla="*/ 1034356 w 6206137"/>
            <a:gd name="connsiteY14" fmla="*/ 4812127 h 4812127"/>
            <a:gd name="connsiteX15" fmla="*/ 170333 w 6206137"/>
            <a:gd name="connsiteY15" fmla="*/ 4812127 h 4812127"/>
            <a:gd name="connsiteX16" fmla="*/ 0 w 6206137"/>
            <a:gd name="connsiteY16" fmla="*/ 4641794 h 4812127"/>
            <a:gd name="connsiteX17" fmla="*/ 0 w 6206137"/>
            <a:gd name="connsiteY17" fmla="*/ 4215973 h 4812127"/>
            <a:gd name="connsiteX18" fmla="*/ 0 w 6206137"/>
            <a:gd name="connsiteY18" fmla="*/ 3960479 h 4812127"/>
            <a:gd name="connsiteX19" fmla="*/ 0 w 6206137"/>
            <a:gd name="connsiteY19" fmla="*/ 3960479 h 4812127"/>
            <a:gd name="connsiteX20" fmla="*/ 0 w 6206137"/>
            <a:gd name="connsiteY20" fmla="*/ 3960482 h 4812127"/>
            <a:gd name="connsiteX0" fmla="*/ 0 w 6206137"/>
            <a:gd name="connsiteY0" fmla="*/ 3619823 h 4471468"/>
            <a:gd name="connsiteX1" fmla="*/ 170333 w 6206137"/>
            <a:gd name="connsiteY1" fmla="*/ 3449490 h 4471468"/>
            <a:gd name="connsiteX2" fmla="*/ 1034356 w 6206137"/>
            <a:gd name="connsiteY2" fmla="*/ 3449490 h 4471468"/>
            <a:gd name="connsiteX3" fmla="*/ 1690488 w 6206137"/>
            <a:gd name="connsiteY3" fmla="*/ 0 h 4471468"/>
            <a:gd name="connsiteX4" fmla="*/ 1582911 w 6206137"/>
            <a:gd name="connsiteY4" fmla="*/ 3451413 h 4471468"/>
            <a:gd name="connsiteX5" fmla="*/ 6035804 w 6206137"/>
            <a:gd name="connsiteY5" fmla="*/ 3449490 h 4471468"/>
            <a:gd name="connsiteX6" fmla="*/ 6206137 w 6206137"/>
            <a:gd name="connsiteY6" fmla="*/ 3619823 h 4471468"/>
            <a:gd name="connsiteX7" fmla="*/ 6206137 w 6206137"/>
            <a:gd name="connsiteY7" fmla="*/ 3619820 h 4471468"/>
            <a:gd name="connsiteX8" fmla="*/ 6206137 w 6206137"/>
            <a:gd name="connsiteY8" fmla="*/ 3619820 h 4471468"/>
            <a:gd name="connsiteX9" fmla="*/ 6206137 w 6206137"/>
            <a:gd name="connsiteY9" fmla="*/ 3875314 h 4471468"/>
            <a:gd name="connsiteX10" fmla="*/ 6206137 w 6206137"/>
            <a:gd name="connsiteY10" fmla="*/ 4301135 h 4471468"/>
            <a:gd name="connsiteX11" fmla="*/ 6035804 w 6206137"/>
            <a:gd name="connsiteY11" fmla="*/ 4471468 h 4471468"/>
            <a:gd name="connsiteX12" fmla="*/ 2585890 w 6206137"/>
            <a:gd name="connsiteY12" fmla="*/ 4471468 h 4471468"/>
            <a:gd name="connsiteX13" fmla="*/ 1034356 w 6206137"/>
            <a:gd name="connsiteY13" fmla="*/ 4471468 h 4471468"/>
            <a:gd name="connsiteX14" fmla="*/ 1034356 w 6206137"/>
            <a:gd name="connsiteY14" fmla="*/ 4471468 h 4471468"/>
            <a:gd name="connsiteX15" fmla="*/ 170333 w 6206137"/>
            <a:gd name="connsiteY15" fmla="*/ 4471468 h 4471468"/>
            <a:gd name="connsiteX16" fmla="*/ 0 w 6206137"/>
            <a:gd name="connsiteY16" fmla="*/ 4301135 h 4471468"/>
            <a:gd name="connsiteX17" fmla="*/ 0 w 6206137"/>
            <a:gd name="connsiteY17" fmla="*/ 3875314 h 4471468"/>
            <a:gd name="connsiteX18" fmla="*/ 0 w 6206137"/>
            <a:gd name="connsiteY18" fmla="*/ 3619820 h 4471468"/>
            <a:gd name="connsiteX19" fmla="*/ 0 w 6206137"/>
            <a:gd name="connsiteY19" fmla="*/ 3619820 h 4471468"/>
            <a:gd name="connsiteX20" fmla="*/ 0 w 6206137"/>
            <a:gd name="connsiteY20" fmla="*/ 3619823 h 4471468"/>
            <a:gd name="connsiteX0" fmla="*/ 0 w 6206137"/>
            <a:gd name="connsiteY0" fmla="*/ 3772223 h 4623868"/>
            <a:gd name="connsiteX1" fmla="*/ 170333 w 6206137"/>
            <a:gd name="connsiteY1" fmla="*/ 3601890 h 4623868"/>
            <a:gd name="connsiteX2" fmla="*/ 1034356 w 6206137"/>
            <a:gd name="connsiteY2" fmla="*/ 3601890 h 4623868"/>
            <a:gd name="connsiteX3" fmla="*/ 1681523 w 6206137"/>
            <a:gd name="connsiteY3" fmla="*/ 0 h 4623868"/>
            <a:gd name="connsiteX4" fmla="*/ 1582911 w 6206137"/>
            <a:gd name="connsiteY4" fmla="*/ 3603813 h 4623868"/>
            <a:gd name="connsiteX5" fmla="*/ 6035804 w 6206137"/>
            <a:gd name="connsiteY5" fmla="*/ 3601890 h 4623868"/>
            <a:gd name="connsiteX6" fmla="*/ 6206137 w 6206137"/>
            <a:gd name="connsiteY6" fmla="*/ 3772223 h 4623868"/>
            <a:gd name="connsiteX7" fmla="*/ 6206137 w 6206137"/>
            <a:gd name="connsiteY7" fmla="*/ 3772220 h 4623868"/>
            <a:gd name="connsiteX8" fmla="*/ 6206137 w 6206137"/>
            <a:gd name="connsiteY8" fmla="*/ 3772220 h 4623868"/>
            <a:gd name="connsiteX9" fmla="*/ 6206137 w 6206137"/>
            <a:gd name="connsiteY9" fmla="*/ 4027714 h 4623868"/>
            <a:gd name="connsiteX10" fmla="*/ 6206137 w 6206137"/>
            <a:gd name="connsiteY10" fmla="*/ 4453535 h 4623868"/>
            <a:gd name="connsiteX11" fmla="*/ 6035804 w 6206137"/>
            <a:gd name="connsiteY11" fmla="*/ 4623868 h 4623868"/>
            <a:gd name="connsiteX12" fmla="*/ 2585890 w 6206137"/>
            <a:gd name="connsiteY12" fmla="*/ 4623868 h 4623868"/>
            <a:gd name="connsiteX13" fmla="*/ 1034356 w 6206137"/>
            <a:gd name="connsiteY13" fmla="*/ 4623868 h 4623868"/>
            <a:gd name="connsiteX14" fmla="*/ 1034356 w 6206137"/>
            <a:gd name="connsiteY14" fmla="*/ 4623868 h 4623868"/>
            <a:gd name="connsiteX15" fmla="*/ 170333 w 6206137"/>
            <a:gd name="connsiteY15" fmla="*/ 4623868 h 4623868"/>
            <a:gd name="connsiteX16" fmla="*/ 0 w 6206137"/>
            <a:gd name="connsiteY16" fmla="*/ 4453535 h 4623868"/>
            <a:gd name="connsiteX17" fmla="*/ 0 w 6206137"/>
            <a:gd name="connsiteY17" fmla="*/ 4027714 h 4623868"/>
            <a:gd name="connsiteX18" fmla="*/ 0 w 6206137"/>
            <a:gd name="connsiteY18" fmla="*/ 3772220 h 4623868"/>
            <a:gd name="connsiteX19" fmla="*/ 0 w 6206137"/>
            <a:gd name="connsiteY19" fmla="*/ 3772220 h 4623868"/>
            <a:gd name="connsiteX20" fmla="*/ 0 w 6206137"/>
            <a:gd name="connsiteY20" fmla="*/ 3772223 h 46238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206137" h="4623868">
              <a:moveTo>
                <a:pt x="0" y="3772223"/>
              </a:moveTo>
              <a:cubicBezTo>
                <a:pt x="0" y="3678151"/>
                <a:pt x="76261" y="3601890"/>
                <a:pt x="170333" y="3601890"/>
              </a:cubicBezTo>
              <a:lnTo>
                <a:pt x="1034356" y="3601890"/>
              </a:lnTo>
              <a:lnTo>
                <a:pt x="1681523" y="0"/>
              </a:lnTo>
              <a:lnTo>
                <a:pt x="1582911" y="3603813"/>
              </a:lnTo>
              <a:lnTo>
                <a:pt x="6035804" y="3601890"/>
              </a:lnTo>
              <a:cubicBezTo>
                <a:pt x="6129876" y="3601890"/>
                <a:pt x="6206137" y="3678151"/>
                <a:pt x="6206137" y="3772223"/>
              </a:cubicBezTo>
              <a:lnTo>
                <a:pt x="6206137" y="3772220"/>
              </a:lnTo>
              <a:lnTo>
                <a:pt x="6206137" y="3772220"/>
              </a:lnTo>
              <a:lnTo>
                <a:pt x="6206137" y="4027714"/>
              </a:lnTo>
              <a:lnTo>
                <a:pt x="6206137" y="4453535"/>
              </a:lnTo>
              <a:cubicBezTo>
                <a:pt x="6206137" y="4547607"/>
                <a:pt x="6129876" y="4623868"/>
                <a:pt x="6035804" y="4623868"/>
              </a:cubicBezTo>
              <a:lnTo>
                <a:pt x="2585890" y="4623868"/>
              </a:lnTo>
              <a:lnTo>
                <a:pt x="1034356" y="4623868"/>
              </a:lnTo>
              <a:lnTo>
                <a:pt x="1034356" y="4623868"/>
              </a:lnTo>
              <a:lnTo>
                <a:pt x="170333" y="4623868"/>
              </a:lnTo>
              <a:cubicBezTo>
                <a:pt x="76261" y="4623868"/>
                <a:pt x="0" y="4547607"/>
                <a:pt x="0" y="4453535"/>
              </a:cubicBezTo>
              <a:lnTo>
                <a:pt x="0" y="4027714"/>
              </a:lnTo>
              <a:lnTo>
                <a:pt x="0" y="3772220"/>
              </a:lnTo>
              <a:lnTo>
                <a:pt x="0" y="3772220"/>
              </a:lnTo>
              <a:lnTo>
                <a:pt x="0" y="3772223"/>
              </a:lnTo>
              <a:close/>
            </a:path>
          </a:pathLst>
        </a:custGeom>
        <a:noFill/>
        <a:ln w="6985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152401</xdr:colOff>
      <xdr:row>53</xdr:row>
      <xdr:rowOff>87085</xdr:rowOff>
    </xdr:from>
    <xdr:to>
      <xdr:col>68</xdr:col>
      <xdr:colOff>261257</xdr:colOff>
      <xdr:row>58</xdr:row>
      <xdr:rowOff>76199</xdr:rowOff>
    </xdr:to>
    <xdr:sp macro="" textlink="">
      <xdr:nvSpPr>
        <xdr:cNvPr id="150" name="テキスト ボックス 149">
          <a:extLst>
            <a:ext uri="{FF2B5EF4-FFF2-40B4-BE49-F238E27FC236}">
              <a16:creationId xmlns:a16="http://schemas.microsoft.com/office/drawing/2014/main" id="{00000000-0008-0000-0400-000096000000}"/>
            </a:ext>
          </a:extLst>
        </xdr:cNvPr>
        <xdr:cNvSpPr txBox="1"/>
      </xdr:nvSpPr>
      <xdr:spPr>
        <a:xfrm>
          <a:off x="8229601" y="8741228"/>
          <a:ext cx="5649685" cy="805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⑥が請負工事の場合は、その請負金額・既請求金額・</a:t>
          </a:r>
          <a:r>
            <a:rPr kumimoji="1" lang="ja-JP" altLang="ja-JP" sz="1400" b="1">
              <a:solidFill>
                <a:schemeClr val="dk1"/>
              </a:solidFill>
              <a:effectLst/>
              <a:latin typeface="+mn-lt"/>
              <a:ea typeface="+mn-ea"/>
              <a:cs typeface="+mn-cs"/>
            </a:rPr>
            <a:t>請負</a:t>
          </a:r>
          <a:r>
            <a:rPr kumimoji="1" lang="ja-JP" altLang="en-US" sz="1400" b="1">
              <a:solidFill>
                <a:schemeClr val="dk1"/>
              </a:solidFill>
              <a:effectLst/>
              <a:latin typeface="+mn-lt"/>
              <a:ea typeface="+mn-ea"/>
              <a:cs typeface="+mn-cs"/>
            </a:rPr>
            <a:t>残金額を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税込金額で記入して下さい。</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契約外の工事、材料代等に関しては、記入不要です。</a:t>
          </a:r>
          <a:endParaRPr kumimoji="1" lang="en-US" altLang="ja-JP" sz="1400" b="1">
            <a:solidFill>
              <a:schemeClr val="dk1"/>
            </a:solidFill>
            <a:effectLst/>
            <a:latin typeface="+mn-lt"/>
            <a:ea typeface="+mn-ea"/>
            <a:cs typeface="+mn-cs"/>
          </a:endParaRPr>
        </a:p>
        <a:p>
          <a:endParaRPr kumimoji="1" lang="en-US" altLang="ja-JP" sz="1400" b="1">
            <a:latin typeface="ＭＳ 明朝" panose="02020609040205080304" pitchFamily="17" charset="-128"/>
            <a:ea typeface="ＭＳ 明朝" panose="02020609040205080304" pitchFamily="17" charset="-128"/>
          </a:endParaRPr>
        </a:p>
      </xdr:txBody>
    </xdr:sp>
    <xdr:clientData/>
  </xdr:twoCellAnchor>
  <xdr:twoCellAnchor>
    <xdr:from>
      <xdr:col>0</xdr:col>
      <xdr:colOff>76199</xdr:colOff>
      <xdr:row>1</xdr:row>
      <xdr:rowOff>-1</xdr:rowOff>
    </xdr:from>
    <xdr:to>
      <xdr:col>69</xdr:col>
      <xdr:colOff>424543</xdr:colOff>
      <xdr:row>3</xdr:row>
      <xdr:rowOff>119743</xdr:rowOff>
    </xdr:to>
    <xdr:sp macro="" textlink="">
      <xdr:nvSpPr>
        <xdr:cNvPr id="152" name="フローチャート: 代替処理 151">
          <a:extLst>
            <a:ext uri="{FF2B5EF4-FFF2-40B4-BE49-F238E27FC236}">
              <a16:creationId xmlns:a16="http://schemas.microsoft.com/office/drawing/2014/main" id="{00000000-0008-0000-0400-000098000000}"/>
            </a:ext>
          </a:extLst>
        </xdr:cNvPr>
        <xdr:cNvSpPr/>
      </xdr:nvSpPr>
      <xdr:spPr>
        <a:xfrm>
          <a:off x="76199" y="163285"/>
          <a:ext cx="14565087" cy="446315"/>
        </a:xfrm>
        <a:prstGeom prst="flowChartAlternateProcess">
          <a:avLst/>
        </a:prstGeom>
        <a:gradFill>
          <a:gsLst>
            <a:gs pos="0">
              <a:schemeClr val="accent1">
                <a:lumMod val="5000"/>
                <a:lumOff val="95000"/>
              </a:schemeClr>
            </a:gs>
            <a:gs pos="60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記入例：茨木市新藤〇〇〇〇</a:t>
          </a:r>
          <a:r>
            <a:rPr kumimoji="1" lang="en-US" altLang="ja-JP" sz="2000" b="1">
              <a:solidFill>
                <a:sysClr val="windowText" lastClr="000000"/>
              </a:solidFill>
              <a:latin typeface="ＭＳ 明朝" panose="02020609040205080304" pitchFamily="17" charset="-128"/>
              <a:ea typeface="ＭＳ 明朝" panose="02020609040205080304" pitchFamily="17" charset="-128"/>
            </a:rPr>
            <a:t>6</a:t>
          </a:r>
          <a:r>
            <a:rPr kumimoji="1" lang="ja-JP" altLang="en-US" sz="2000" b="1">
              <a:solidFill>
                <a:sysClr val="windowText" lastClr="000000"/>
              </a:solidFill>
              <a:latin typeface="ＭＳ 明朝" panose="02020609040205080304" pitchFamily="17" charset="-128"/>
              <a:ea typeface="ＭＳ 明朝" panose="02020609040205080304" pitchFamily="17" charset="-128"/>
            </a:rPr>
            <a:t>丁目</a:t>
          </a:r>
          <a:r>
            <a:rPr kumimoji="1" lang="en-US" altLang="ja-JP" sz="2000" b="1">
              <a:solidFill>
                <a:sysClr val="windowText" lastClr="000000"/>
              </a:solidFill>
              <a:latin typeface="ＭＳ 明朝" panose="02020609040205080304" pitchFamily="17" charset="-128"/>
              <a:ea typeface="ＭＳ 明朝" panose="02020609040205080304" pitchFamily="17" charset="-128"/>
            </a:rPr>
            <a:t>A</a:t>
          </a:r>
          <a:r>
            <a:rPr kumimoji="1" lang="ja-JP" altLang="en-US" sz="2000" b="1">
              <a:solidFill>
                <a:sysClr val="windowText" lastClr="000000"/>
              </a:solidFill>
              <a:latin typeface="ＭＳ 明朝" panose="02020609040205080304" pitchFamily="17" charset="-128"/>
              <a:ea typeface="ＭＳ 明朝" panose="02020609040205080304" pitchFamily="17" charset="-128"/>
            </a:rPr>
            <a:t>号地の現場で、弊社担当の上野より依頼を受けた請負工事</a:t>
          </a:r>
          <a:r>
            <a:rPr kumimoji="1" lang="en-US" altLang="ja-JP" sz="2000" b="1">
              <a:solidFill>
                <a:sysClr val="windowText" lastClr="000000"/>
              </a:solidFill>
              <a:latin typeface="ＭＳ 明朝" panose="02020609040205080304" pitchFamily="17" charset="-128"/>
              <a:ea typeface="ＭＳ 明朝" panose="02020609040205080304" pitchFamily="17" charset="-128"/>
            </a:rPr>
            <a:t>2</a:t>
          </a:r>
          <a:r>
            <a:rPr kumimoji="1" lang="ja-JP" altLang="en-US" sz="2000" b="1">
              <a:solidFill>
                <a:sysClr val="windowText" lastClr="000000"/>
              </a:solidFill>
              <a:latin typeface="ＭＳ 明朝" panose="02020609040205080304" pitchFamily="17" charset="-128"/>
              <a:ea typeface="ＭＳ 明朝" panose="02020609040205080304" pitchFamily="17" charset="-128"/>
            </a:rPr>
            <a:t>件と追加工事を請求する場合。</a:t>
          </a:r>
        </a:p>
      </xdr:txBody>
    </xdr:sp>
    <xdr:clientData/>
  </xdr:twoCellAnchor>
  <xdr:twoCellAnchor>
    <xdr:from>
      <xdr:col>50</xdr:col>
      <xdr:colOff>97971</xdr:colOff>
      <xdr:row>63</xdr:row>
      <xdr:rowOff>54429</xdr:rowOff>
    </xdr:from>
    <xdr:to>
      <xdr:col>72</xdr:col>
      <xdr:colOff>326571</xdr:colOff>
      <xdr:row>69</xdr:row>
      <xdr:rowOff>97972</xdr:rowOff>
    </xdr:to>
    <xdr:sp macro="" textlink="">
      <xdr:nvSpPr>
        <xdr:cNvPr id="153" name="テキスト ボックス 152">
          <a:extLst>
            <a:ext uri="{FF2B5EF4-FFF2-40B4-BE49-F238E27FC236}">
              <a16:creationId xmlns:a16="http://schemas.microsoft.com/office/drawing/2014/main" id="{00000000-0008-0000-0400-000099000000}"/>
            </a:ext>
          </a:extLst>
        </xdr:cNvPr>
        <xdr:cNvSpPr txBox="1"/>
      </xdr:nvSpPr>
      <xdr:spPr>
        <a:xfrm>
          <a:off x="9285514" y="10341429"/>
          <a:ext cx="7053943" cy="1023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latin typeface="ＭＳ 明朝" panose="02020609040205080304" pitchFamily="17" charset="-128"/>
              <a:ea typeface="ＭＳ 明朝" panose="02020609040205080304" pitchFamily="17" charset="-128"/>
            </a:rPr>
            <a:t>※</a:t>
          </a:r>
          <a:r>
            <a:rPr kumimoji="1" lang="ja-JP" altLang="en-US" sz="2400" b="1">
              <a:solidFill>
                <a:srgbClr val="FF0000"/>
              </a:solidFill>
              <a:latin typeface="ＭＳ 明朝" panose="02020609040205080304" pitchFamily="17" charset="-128"/>
              <a:ea typeface="ＭＳ 明朝" panose="02020609040205080304" pitchFamily="17" charset="-128"/>
            </a:rPr>
            <a:t>全ての工事別請求書を記入後、総合請求書に　　</a:t>
          </a:r>
          <a:endParaRPr kumimoji="1" lang="en-US" altLang="ja-JP" sz="2400" b="1">
            <a:solidFill>
              <a:srgbClr val="FF0000"/>
            </a:solidFill>
            <a:latin typeface="ＭＳ 明朝" panose="02020609040205080304" pitchFamily="17" charset="-128"/>
            <a:ea typeface="ＭＳ 明朝" panose="02020609040205080304" pitchFamily="17" charset="-128"/>
          </a:endParaRPr>
        </a:p>
        <a:p>
          <a:r>
            <a:rPr kumimoji="1" lang="ja-JP" altLang="en-US" sz="2400" b="1">
              <a:solidFill>
                <a:srgbClr val="FF0000"/>
              </a:solidFill>
              <a:latin typeface="ＭＳ 明朝" panose="02020609040205080304" pitchFamily="17" charset="-128"/>
              <a:ea typeface="ＭＳ 明朝" panose="02020609040205080304" pitchFamily="17" charset="-128"/>
            </a:rPr>
            <a:t>　各現場名と請求金額を転記して下さい。</a:t>
          </a:r>
        </a:p>
      </xdr:txBody>
    </xdr:sp>
    <xdr:clientData/>
  </xdr:twoCellAnchor>
  <xdr:oneCellAnchor>
    <xdr:from>
      <xdr:col>56</xdr:col>
      <xdr:colOff>35858</xdr:colOff>
      <xdr:row>46</xdr:row>
      <xdr:rowOff>71718</xdr:rowOff>
    </xdr:from>
    <xdr:ext cx="184731" cy="264560"/>
    <xdr:sp macro="" textlink="">
      <xdr:nvSpPr>
        <xdr:cNvPr id="154" name="テキスト ボックス 153">
          <a:extLst>
            <a:ext uri="{FF2B5EF4-FFF2-40B4-BE49-F238E27FC236}">
              <a16:creationId xmlns:a16="http://schemas.microsoft.com/office/drawing/2014/main" id="{00000000-0008-0000-0400-00009A000000}"/>
            </a:ext>
          </a:extLst>
        </xdr:cNvPr>
        <xdr:cNvSpPr txBox="1"/>
      </xdr:nvSpPr>
      <xdr:spPr>
        <a:xfrm>
          <a:off x="10076329" y="79068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晴希 川村" id="{909F83CB-0B56-43B5-B16A-867B03E5146C}" userId="2e21bff2d7073011"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8" dT="2023-10-07T09:51:54.42" personId="{909F83CB-0B56-43B5-B16A-867B03E5146C}" id="{B70EBB9D-565F-4413-B6F2-77F3240870E6}">
    <text>「ㇾ」を入力してください</text>
  </threadedComment>
  <threadedComment ref="T8" dT="2023-10-07T09:51:54.42" personId="{909F83CB-0B56-43B5-B16A-867B03E5146C}" id="{8E47202A-715F-445F-A0AE-27E804B2D0EB}">
    <text>「ㇾ」を入力してください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43"/>
  <sheetViews>
    <sheetView showGridLines="0" showZeros="0" tabSelected="1" zoomScale="145" zoomScaleNormal="145" zoomScaleSheetLayoutView="100" zoomScalePageLayoutView="170" workbookViewId="0">
      <selection activeCell="K18" sqref="K18:L19"/>
    </sheetView>
  </sheetViews>
  <sheetFormatPr defaultColWidth="9" defaultRowHeight="13.5" x14ac:dyDescent="0.15"/>
  <cols>
    <col min="1" max="54" width="2.625" style="4" customWidth="1"/>
    <col min="55" max="56" width="9" style="4"/>
    <col min="57" max="58" width="0" style="4" hidden="1" customWidth="1"/>
    <col min="59" max="16384" width="9" style="4"/>
  </cols>
  <sheetData>
    <row r="1" spans="1:58" ht="13.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178"/>
      <c r="BA1" s="178"/>
      <c r="BB1" s="3"/>
      <c r="BF1" s="38">
        <f>SUM(N36,AN36)</f>
        <v>0</v>
      </c>
    </row>
    <row r="2" spans="1:58" ht="15.75" customHeight="1" thickTop="1" x14ac:dyDescent="0.2">
      <c r="A2" s="5"/>
      <c r="B2" s="6"/>
      <c r="C2" s="6"/>
      <c r="D2" s="6"/>
      <c r="E2" s="6"/>
      <c r="F2" s="6"/>
      <c r="G2" s="6"/>
      <c r="H2" s="6"/>
      <c r="I2" s="6"/>
      <c r="J2" s="6"/>
      <c r="K2" s="6"/>
      <c r="L2" s="6"/>
      <c r="M2" s="6"/>
      <c r="N2" s="6"/>
      <c r="O2" s="6"/>
      <c r="P2" s="6"/>
      <c r="Q2" s="6"/>
      <c r="R2" s="6"/>
      <c r="S2" s="6"/>
      <c r="T2" s="179" t="s">
        <v>19</v>
      </c>
      <c r="U2" s="179"/>
      <c r="V2" s="179"/>
      <c r="W2" s="179"/>
      <c r="X2" s="179"/>
      <c r="Y2" s="179"/>
      <c r="Z2" s="179"/>
      <c r="AA2" s="179"/>
      <c r="AB2" s="179"/>
      <c r="AC2" s="179"/>
      <c r="AD2" s="179"/>
      <c r="AE2" s="179"/>
      <c r="AF2" s="179"/>
      <c r="AG2" s="179"/>
      <c r="AH2" s="179"/>
      <c r="AI2" s="6"/>
      <c r="AJ2" s="6"/>
      <c r="AK2" s="6"/>
      <c r="AL2" s="6"/>
      <c r="AM2" s="6"/>
      <c r="AN2" s="6"/>
      <c r="AO2" s="6"/>
      <c r="AP2" s="6"/>
      <c r="AQ2" s="6"/>
      <c r="AR2" s="6"/>
      <c r="AS2" s="7"/>
      <c r="AT2" s="6"/>
      <c r="AU2" s="6"/>
      <c r="AV2" s="7"/>
      <c r="AW2" s="6"/>
      <c r="AX2" s="6"/>
      <c r="AY2" s="7"/>
      <c r="AZ2" s="8"/>
      <c r="BA2" s="9" t="s">
        <v>47</v>
      </c>
      <c r="BB2" s="10"/>
    </row>
    <row r="3" spans="1:58" ht="13.5" customHeight="1" thickBot="1" x14ac:dyDescent="0.25">
      <c r="A3" s="11"/>
      <c r="B3" s="6"/>
      <c r="C3" s="6"/>
      <c r="D3" s="6"/>
      <c r="E3" s="6"/>
      <c r="F3" s="6"/>
      <c r="G3" s="6"/>
      <c r="H3" s="6"/>
      <c r="I3" s="6"/>
      <c r="J3" s="6"/>
      <c r="K3" s="6"/>
      <c r="L3" s="6"/>
      <c r="M3" s="6"/>
      <c r="N3" s="6"/>
      <c r="O3" s="6"/>
      <c r="P3" s="6"/>
      <c r="Q3" s="6"/>
      <c r="R3" s="6"/>
      <c r="S3" s="6"/>
      <c r="T3" s="180"/>
      <c r="U3" s="180"/>
      <c r="V3" s="180"/>
      <c r="W3" s="180"/>
      <c r="X3" s="180"/>
      <c r="Y3" s="180"/>
      <c r="Z3" s="180"/>
      <c r="AA3" s="180"/>
      <c r="AB3" s="180"/>
      <c r="AC3" s="180"/>
      <c r="AD3" s="180"/>
      <c r="AE3" s="180"/>
      <c r="AF3" s="180"/>
      <c r="AG3" s="180"/>
      <c r="AH3" s="180"/>
      <c r="AI3" s="6"/>
      <c r="AJ3" s="6"/>
      <c r="AK3" s="6"/>
      <c r="AL3" s="6"/>
      <c r="AM3" s="6"/>
      <c r="AN3" s="6"/>
      <c r="AO3" s="6"/>
      <c r="AP3" s="181"/>
      <c r="AQ3" s="181"/>
      <c r="AR3" s="181"/>
      <c r="AS3" s="8" t="s">
        <v>2</v>
      </c>
      <c r="AT3" s="183">
        <f>'【10％】№1-5'!$AU$4</f>
        <v>0</v>
      </c>
      <c r="AU3" s="183"/>
      <c r="AV3" s="8" t="s">
        <v>93</v>
      </c>
      <c r="AW3" s="183" t="s">
        <v>85</v>
      </c>
      <c r="AX3" s="183"/>
      <c r="AY3" s="8" t="s">
        <v>1</v>
      </c>
      <c r="AZ3" s="7"/>
      <c r="BA3" s="7"/>
      <c r="BB3" s="10"/>
    </row>
    <row r="4" spans="1:58" ht="15.75" customHeight="1" thickTop="1" x14ac:dyDescent="0.15">
      <c r="A4" s="5"/>
      <c r="AP4" s="182">
        <f>'【10％】№1-5'!$AQ$4</f>
        <v>0</v>
      </c>
      <c r="AQ4" s="182"/>
      <c r="AR4" s="182"/>
      <c r="AS4" s="8"/>
      <c r="AT4" s="183">
        <f>'【10％】№1-5'!$AU$4</f>
        <v>0</v>
      </c>
      <c r="AU4" s="183"/>
      <c r="AV4" s="8"/>
      <c r="AW4" s="183"/>
      <c r="AX4" s="183"/>
      <c r="AY4" s="8"/>
      <c r="AZ4" s="8"/>
      <c r="BA4" s="8"/>
      <c r="BB4" s="10"/>
    </row>
    <row r="5" spans="1:58" ht="13.5" customHeight="1" thickBot="1" x14ac:dyDescent="0.25">
      <c r="A5" s="5"/>
      <c r="B5" s="184" t="s">
        <v>73</v>
      </c>
      <c r="C5" s="184"/>
      <c r="D5" s="184"/>
      <c r="E5" s="184"/>
      <c r="F5" s="184"/>
      <c r="G5" s="184"/>
      <c r="H5" s="184"/>
      <c r="I5" s="184"/>
      <c r="J5" s="184"/>
      <c r="K5" s="184"/>
      <c r="L5" s="184"/>
      <c r="M5" s="184"/>
      <c r="N5" s="184"/>
      <c r="O5" s="184"/>
      <c r="AI5" s="170" t="s">
        <v>4</v>
      </c>
      <c r="AJ5" s="170"/>
      <c r="AK5" s="170"/>
      <c r="AM5" s="186">
        <f>'【10％】№1-5'!$AN$6</f>
        <v>0</v>
      </c>
      <c r="AN5" s="186"/>
      <c r="AO5" s="186"/>
      <c r="AP5" s="186"/>
      <c r="AQ5" s="186"/>
      <c r="AR5" s="186"/>
      <c r="AS5" s="186"/>
      <c r="AT5" s="186"/>
      <c r="AU5" s="186"/>
      <c r="AV5" s="186"/>
      <c r="AW5" s="186"/>
      <c r="AX5" s="186"/>
      <c r="AY5" s="186"/>
      <c r="AZ5" s="186"/>
      <c r="BA5" s="7"/>
      <c r="BB5" s="10"/>
    </row>
    <row r="6" spans="1:58" ht="13.5" customHeight="1" x14ac:dyDescent="0.15">
      <c r="A6" s="5"/>
      <c r="B6" s="185"/>
      <c r="C6" s="185"/>
      <c r="D6" s="185"/>
      <c r="E6" s="185"/>
      <c r="F6" s="185"/>
      <c r="G6" s="185"/>
      <c r="H6" s="185"/>
      <c r="I6" s="185"/>
      <c r="J6" s="185"/>
      <c r="K6" s="185"/>
      <c r="L6" s="185"/>
      <c r="M6" s="185"/>
      <c r="N6" s="185"/>
      <c r="O6" s="185"/>
      <c r="Q6" s="171" t="s">
        <v>87</v>
      </c>
      <c r="R6" s="172"/>
      <c r="S6" s="172"/>
      <c r="T6" s="173"/>
      <c r="U6" s="171"/>
      <c r="V6" s="172"/>
      <c r="W6" s="172"/>
      <c r="X6" s="172"/>
      <c r="Y6" s="172" t="s">
        <v>89</v>
      </c>
      <c r="Z6" s="172"/>
      <c r="AA6" s="171"/>
      <c r="AB6" s="172"/>
      <c r="AC6" s="172"/>
      <c r="AD6" s="172"/>
      <c r="AE6" s="172"/>
      <c r="AF6" s="172" t="s">
        <v>90</v>
      </c>
      <c r="AG6" s="173"/>
      <c r="AI6" s="170"/>
      <c r="AJ6" s="170"/>
      <c r="AK6" s="170"/>
      <c r="AM6" s="186">
        <f>'【10％】№1-5'!$AN$6</f>
        <v>0</v>
      </c>
      <c r="AN6" s="186"/>
      <c r="AO6" s="186"/>
      <c r="AP6" s="186"/>
      <c r="AQ6" s="186"/>
      <c r="AR6" s="186"/>
      <c r="AS6" s="186"/>
      <c r="AT6" s="186"/>
      <c r="AU6" s="186"/>
      <c r="AV6" s="186"/>
      <c r="AW6" s="186"/>
      <c r="AX6" s="186"/>
      <c r="AY6" s="186"/>
      <c r="AZ6" s="186"/>
      <c r="BB6" s="10"/>
    </row>
    <row r="7" spans="1:58" ht="13.5" customHeight="1" thickBot="1" x14ac:dyDescent="0.2">
      <c r="A7" s="5"/>
      <c r="Q7" s="174"/>
      <c r="R7" s="175"/>
      <c r="S7" s="175"/>
      <c r="T7" s="176"/>
      <c r="U7" s="174"/>
      <c r="V7" s="175"/>
      <c r="W7" s="175"/>
      <c r="X7" s="175"/>
      <c r="Y7" s="175"/>
      <c r="Z7" s="175"/>
      <c r="AA7" s="174"/>
      <c r="AB7" s="175"/>
      <c r="AC7" s="175"/>
      <c r="AD7" s="175"/>
      <c r="AE7" s="175"/>
      <c r="AF7" s="175"/>
      <c r="AG7" s="176"/>
      <c r="AI7" s="170" t="s">
        <v>5</v>
      </c>
      <c r="AJ7" s="170"/>
      <c r="AK7" s="170"/>
      <c r="AM7" s="186">
        <f>'【10％】№1-5'!$AN$8</f>
        <v>0</v>
      </c>
      <c r="AN7" s="186"/>
      <c r="AO7" s="186"/>
      <c r="AP7" s="186"/>
      <c r="AQ7" s="186"/>
      <c r="AR7" s="186"/>
      <c r="AS7" s="186"/>
      <c r="AT7" s="186"/>
      <c r="AU7" s="186"/>
      <c r="AV7" s="186"/>
      <c r="AW7" s="186"/>
      <c r="AX7" s="186"/>
      <c r="AY7" s="186"/>
      <c r="AZ7" s="4" t="s">
        <v>7</v>
      </c>
      <c r="BB7" s="10"/>
    </row>
    <row r="8" spans="1:58" ht="15" thickTop="1" thickBot="1" x14ac:dyDescent="0.2">
      <c r="A8" s="5"/>
      <c r="B8" s="160" t="s">
        <v>25</v>
      </c>
      <c r="C8" s="161"/>
      <c r="D8" s="161"/>
      <c r="E8" s="161"/>
      <c r="F8" s="161"/>
      <c r="G8" s="161"/>
      <c r="H8" s="161"/>
      <c r="I8" s="161"/>
      <c r="J8" s="161"/>
      <c r="K8" s="161"/>
      <c r="L8" s="161"/>
      <c r="M8" s="161"/>
      <c r="N8" s="161"/>
      <c r="O8" s="162"/>
      <c r="Q8" s="194"/>
      <c r="R8" s="172" t="s">
        <v>115</v>
      </c>
      <c r="S8" s="192"/>
      <c r="T8" s="194"/>
      <c r="U8" s="172" t="s">
        <v>116</v>
      </c>
      <c r="V8" s="173"/>
      <c r="W8" s="196" t="s">
        <v>88</v>
      </c>
      <c r="X8" s="197"/>
      <c r="Y8" s="197"/>
      <c r="Z8" s="197"/>
      <c r="AA8" s="154"/>
      <c r="AB8" s="155"/>
      <c r="AC8" s="155"/>
      <c r="AD8" s="155"/>
      <c r="AE8" s="155"/>
      <c r="AF8" s="155"/>
      <c r="AG8" s="156"/>
      <c r="AI8" s="170"/>
      <c r="AJ8" s="170"/>
      <c r="AK8" s="170"/>
      <c r="AM8" s="186">
        <f>'【10％】№1-5'!$AN$8</f>
        <v>0</v>
      </c>
      <c r="AN8" s="186"/>
      <c r="AO8" s="186"/>
      <c r="AP8" s="186"/>
      <c r="AQ8" s="186"/>
      <c r="AR8" s="186"/>
      <c r="AS8" s="186"/>
      <c r="AT8" s="186"/>
      <c r="AU8" s="186"/>
      <c r="AV8" s="186"/>
      <c r="AW8" s="186"/>
      <c r="AX8" s="186"/>
      <c r="AY8" s="186"/>
      <c r="BB8" s="10"/>
    </row>
    <row r="9" spans="1:58" ht="15" thickTop="1" thickBot="1" x14ac:dyDescent="0.2">
      <c r="A9" s="5"/>
      <c r="B9" s="163">
        <f>SUM(Q41:V41)+(Q42+V42)</f>
        <v>0</v>
      </c>
      <c r="C9" s="164"/>
      <c r="D9" s="164"/>
      <c r="E9" s="164"/>
      <c r="F9" s="164"/>
      <c r="G9" s="164"/>
      <c r="H9" s="164"/>
      <c r="I9" s="164"/>
      <c r="J9" s="164"/>
      <c r="K9" s="164"/>
      <c r="L9" s="166" t="s">
        <v>24</v>
      </c>
      <c r="M9" s="166"/>
      <c r="N9" s="166"/>
      <c r="O9" s="167"/>
      <c r="Q9" s="195"/>
      <c r="R9" s="175"/>
      <c r="S9" s="193"/>
      <c r="T9" s="195"/>
      <c r="U9" s="175"/>
      <c r="V9" s="176"/>
      <c r="W9" s="198"/>
      <c r="X9" s="199"/>
      <c r="Y9" s="199"/>
      <c r="Z9" s="199"/>
      <c r="AA9" s="157"/>
      <c r="AB9" s="158"/>
      <c r="AC9" s="158"/>
      <c r="AD9" s="158"/>
      <c r="AE9" s="158"/>
      <c r="AF9" s="158"/>
      <c r="AG9" s="159"/>
      <c r="AI9" s="170" t="s">
        <v>48</v>
      </c>
      <c r="AJ9" s="170"/>
      <c r="AK9" s="170"/>
      <c r="AM9" s="152">
        <f>'【10％】№1-5'!$AN$10</f>
        <v>0</v>
      </c>
      <c r="AN9" s="152"/>
      <c r="AO9" s="152"/>
      <c r="AP9" s="152"/>
      <c r="AQ9" s="152"/>
      <c r="AR9" s="150" t="s">
        <v>49</v>
      </c>
      <c r="AS9" s="150"/>
      <c r="AT9" s="150"/>
      <c r="AU9" s="150"/>
      <c r="AV9" s="151"/>
      <c r="AW9" s="151"/>
      <c r="AX9" s="151"/>
      <c r="AY9" s="151"/>
      <c r="AZ9" s="151"/>
      <c r="BB9" s="10"/>
      <c r="BE9" s="17" t="s">
        <v>103</v>
      </c>
    </row>
    <row r="10" spans="1:58" ht="13.5" customHeight="1" x14ac:dyDescent="0.15">
      <c r="A10" s="5"/>
      <c r="B10" s="165"/>
      <c r="C10" s="164"/>
      <c r="D10" s="164"/>
      <c r="E10" s="164"/>
      <c r="F10" s="164"/>
      <c r="G10" s="164"/>
      <c r="H10" s="164"/>
      <c r="I10" s="164"/>
      <c r="J10" s="164"/>
      <c r="K10" s="164"/>
      <c r="L10" s="166"/>
      <c r="M10" s="166"/>
      <c r="N10" s="166"/>
      <c r="O10" s="167"/>
      <c r="Q10" s="171" t="s">
        <v>86</v>
      </c>
      <c r="R10" s="172"/>
      <c r="S10" s="172"/>
      <c r="T10" s="173"/>
      <c r="U10" s="171"/>
      <c r="V10" s="172"/>
      <c r="W10" s="172"/>
      <c r="X10" s="172"/>
      <c r="Y10" s="172"/>
      <c r="Z10" s="172"/>
      <c r="AA10" s="172"/>
      <c r="AB10" s="172"/>
      <c r="AC10" s="172"/>
      <c r="AD10" s="172"/>
      <c r="AE10" s="172"/>
      <c r="AF10" s="172"/>
      <c r="AG10" s="173"/>
      <c r="AI10" s="170"/>
      <c r="AJ10" s="170"/>
      <c r="AK10" s="170"/>
      <c r="AM10" s="152">
        <f>'【10％】№1-5'!$AN$10</f>
        <v>0</v>
      </c>
      <c r="AN10" s="152"/>
      <c r="AO10" s="152"/>
      <c r="AP10" s="152"/>
      <c r="AQ10" s="152"/>
      <c r="AR10" s="150"/>
      <c r="AS10" s="150"/>
      <c r="AT10" s="150"/>
      <c r="AU10" s="150"/>
      <c r="AV10" s="151"/>
      <c r="AW10" s="151"/>
      <c r="AX10" s="151"/>
      <c r="AY10" s="151"/>
      <c r="AZ10" s="151"/>
      <c r="BB10" s="10"/>
      <c r="BE10" s="76">
        <v>0.08</v>
      </c>
    </row>
    <row r="11" spans="1:58" ht="13.5" customHeight="1" thickBot="1" x14ac:dyDescent="0.2">
      <c r="A11" s="5"/>
      <c r="B11" s="42"/>
      <c r="C11" s="43"/>
      <c r="D11" s="44" t="s">
        <v>22</v>
      </c>
      <c r="E11" s="45"/>
      <c r="F11" s="44"/>
      <c r="G11" s="168">
        <f>SUM(V41:Z42)</f>
        <v>0</v>
      </c>
      <c r="H11" s="169"/>
      <c r="I11" s="169"/>
      <c r="J11" s="169"/>
      <c r="K11" s="44" t="s">
        <v>23</v>
      </c>
      <c r="L11" s="46"/>
      <c r="M11" s="47"/>
      <c r="N11" s="46"/>
      <c r="O11" s="48"/>
      <c r="Q11" s="174"/>
      <c r="R11" s="175"/>
      <c r="S11" s="175"/>
      <c r="T11" s="176"/>
      <c r="U11" s="174"/>
      <c r="V11" s="175"/>
      <c r="W11" s="175"/>
      <c r="X11" s="175"/>
      <c r="Y11" s="175"/>
      <c r="Z11" s="175"/>
      <c r="AA11" s="175"/>
      <c r="AB11" s="175"/>
      <c r="AC11" s="175"/>
      <c r="AD11" s="175"/>
      <c r="AE11" s="175"/>
      <c r="AF11" s="175"/>
      <c r="AG11" s="176"/>
      <c r="AI11" s="150" t="s">
        <v>94</v>
      </c>
      <c r="AJ11" s="150"/>
      <c r="AK11" s="150"/>
      <c r="AL11" s="150"/>
      <c r="AM11" s="150"/>
      <c r="AN11" s="150"/>
      <c r="AO11" s="150"/>
      <c r="AP11" s="150"/>
      <c r="AQ11" s="150"/>
      <c r="AR11" s="150"/>
      <c r="AS11" s="150"/>
      <c r="AT11" s="150"/>
      <c r="AU11" s="150"/>
      <c r="AV11" s="150"/>
      <c r="AW11" s="150"/>
      <c r="AX11" s="150"/>
      <c r="AY11" s="150"/>
      <c r="AZ11" s="150"/>
      <c r="BB11" s="10"/>
      <c r="BE11" s="76">
        <v>0.1</v>
      </c>
    </row>
    <row r="12" spans="1:58" ht="13.5" customHeight="1" thickTop="1" x14ac:dyDescent="0.15">
      <c r="A12" s="5"/>
      <c r="B12" s="14" t="s">
        <v>26</v>
      </c>
      <c r="R12" s="13"/>
      <c r="S12" s="13"/>
      <c r="T12" s="13"/>
      <c r="U12" s="13"/>
      <c r="V12" s="13"/>
      <c r="W12" s="13"/>
      <c r="X12" s="13"/>
      <c r="Y12" s="13"/>
      <c r="Z12" s="13"/>
      <c r="AA12" s="13"/>
      <c r="AB12" s="13"/>
      <c r="AC12" s="13"/>
      <c r="AD12" s="13"/>
      <c r="AE12" s="13"/>
      <c r="AF12" s="13"/>
      <c r="AG12" s="13"/>
      <c r="AH12" s="13"/>
      <c r="AI12" s="15"/>
      <c r="AJ12" s="15"/>
      <c r="AK12" s="15"/>
      <c r="AL12" s="15"/>
      <c r="AM12" s="15"/>
      <c r="AN12" s="15"/>
      <c r="AO12" s="15"/>
      <c r="AP12" s="15"/>
      <c r="AQ12" s="15"/>
      <c r="AR12" s="15"/>
      <c r="AS12" s="15"/>
      <c r="AT12" s="15"/>
      <c r="AU12" s="15"/>
      <c r="AV12" s="15"/>
      <c r="AW12" s="15"/>
      <c r="AX12" s="15"/>
      <c r="AY12" s="15"/>
      <c r="AZ12" s="15"/>
      <c r="BA12" s="15"/>
      <c r="BB12" s="10"/>
    </row>
    <row r="13" spans="1:58" ht="13.5" customHeight="1" x14ac:dyDescent="0.15">
      <c r="A13" s="5"/>
      <c r="B13" s="62"/>
      <c r="C13" s="153" t="s">
        <v>100</v>
      </c>
      <c r="D13" s="153"/>
      <c r="E13" s="153"/>
      <c r="F13" s="177" t="s">
        <v>101</v>
      </c>
      <c r="G13" s="177"/>
      <c r="H13" s="177"/>
      <c r="I13" s="177"/>
      <c r="J13" s="177"/>
      <c r="K13" s="177" t="s">
        <v>118</v>
      </c>
      <c r="L13" s="177"/>
      <c r="M13" s="153" t="s">
        <v>12</v>
      </c>
      <c r="N13" s="153"/>
      <c r="O13" s="153" t="s">
        <v>13</v>
      </c>
      <c r="P13" s="153"/>
      <c r="Q13" s="177" t="s">
        <v>107</v>
      </c>
      <c r="R13" s="177"/>
      <c r="S13" s="177"/>
      <c r="T13" s="177"/>
      <c r="U13" s="153" t="s">
        <v>102</v>
      </c>
      <c r="V13" s="153"/>
      <c r="W13" s="153" t="s">
        <v>108</v>
      </c>
      <c r="X13" s="153"/>
      <c r="Y13" s="153"/>
      <c r="Z13" s="153"/>
      <c r="AA13" s="187"/>
      <c r="AB13" s="63"/>
      <c r="AC13" s="153" t="s">
        <v>100</v>
      </c>
      <c r="AD13" s="153"/>
      <c r="AE13" s="153"/>
      <c r="AF13" s="177" t="s">
        <v>101</v>
      </c>
      <c r="AG13" s="177"/>
      <c r="AH13" s="177"/>
      <c r="AI13" s="177"/>
      <c r="AJ13" s="177"/>
      <c r="AK13" s="177" t="s">
        <v>118</v>
      </c>
      <c r="AL13" s="177"/>
      <c r="AM13" s="153" t="s">
        <v>12</v>
      </c>
      <c r="AN13" s="153"/>
      <c r="AO13" s="153" t="s">
        <v>13</v>
      </c>
      <c r="AP13" s="153"/>
      <c r="AQ13" s="177" t="s">
        <v>109</v>
      </c>
      <c r="AR13" s="177"/>
      <c r="AS13" s="177"/>
      <c r="AT13" s="177"/>
      <c r="AU13" s="153" t="s">
        <v>102</v>
      </c>
      <c r="AV13" s="153"/>
      <c r="AW13" s="153" t="s">
        <v>110</v>
      </c>
      <c r="AX13" s="153"/>
      <c r="AY13" s="153"/>
      <c r="AZ13" s="153"/>
      <c r="BA13" s="187"/>
      <c r="BB13" s="10"/>
    </row>
    <row r="14" spans="1:58" ht="11.45" customHeight="1" x14ac:dyDescent="0.15">
      <c r="A14" s="5"/>
      <c r="B14" s="128">
        <v>1</v>
      </c>
      <c r="C14" s="132"/>
      <c r="D14" s="132"/>
      <c r="E14" s="132"/>
      <c r="F14" s="135"/>
      <c r="G14" s="135"/>
      <c r="H14" s="135"/>
      <c r="I14" s="135"/>
      <c r="J14" s="135"/>
      <c r="K14" s="136"/>
      <c r="L14" s="136"/>
      <c r="M14" s="136"/>
      <c r="N14" s="136"/>
      <c r="O14" s="136"/>
      <c r="P14" s="136"/>
      <c r="Q14" s="138"/>
      <c r="R14" s="138"/>
      <c r="S14" s="138"/>
      <c r="T14" s="138"/>
      <c r="U14" s="140"/>
      <c r="V14" s="140"/>
      <c r="W14" s="188">
        <f>SUM(M14*Q14)</f>
        <v>0</v>
      </c>
      <c r="X14" s="188"/>
      <c r="Y14" s="188"/>
      <c r="Z14" s="188"/>
      <c r="AA14" s="189"/>
      <c r="AB14" s="130">
        <v>11</v>
      </c>
      <c r="AC14" s="132"/>
      <c r="AD14" s="132"/>
      <c r="AE14" s="132"/>
      <c r="AF14" s="135"/>
      <c r="AG14" s="135"/>
      <c r="AH14" s="135"/>
      <c r="AI14" s="135"/>
      <c r="AJ14" s="135"/>
      <c r="AK14" s="136"/>
      <c r="AL14" s="136"/>
      <c r="AM14" s="136"/>
      <c r="AN14" s="136"/>
      <c r="AO14" s="136"/>
      <c r="AP14" s="136"/>
      <c r="AQ14" s="138"/>
      <c r="AR14" s="138"/>
      <c r="AS14" s="138"/>
      <c r="AT14" s="138"/>
      <c r="AU14" s="140"/>
      <c r="AV14" s="140"/>
      <c r="AW14" s="142">
        <f>SUM(AM14*AQ14)</f>
        <v>0</v>
      </c>
      <c r="AX14" s="142"/>
      <c r="AY14" s="142"/>
      <c r="AZ14" s="142"/>
      <c r="BA14" s="142"/>
      <c r="BB14" s="10"/>
    </row>
    <row r="15" spans="1:58" ht="11.45" customHeight="1" x14ac:dyDescent="0.15">
      <c r="A15" s="5"/>
      <c r="B15" s="128"/>
      <c r="C15" s="133"/>
      <c r="D15" s="133"/>
      <c r="E15" s="133"/>
      <c r="F15" s="146"/>
      <c r="G15" s="146"/>
      <c r="H15" s="146"/>
      <c r="I15" s="146"/>
      <c r="J15" s="146"/>
      <c r="K15" s="147"/>
      <c r="L15" s="147"/>
      <c r="M15" s="147"/>
      <c r="N15" s="147"/>
      <c r="O15" s="147"/>
      <c r="P15" s="147"/>
      <c r="Q15" s="148"/>
      <c r="R15" s="148"/>
      <c r="S15" s="148"/>
      <c r="T15" s="148"/>
      <c r="U15" s="149"/>
      <c r="V15" s="149"/>
      <c r="W15" s="190"/>
      <c r="X15" s="190"/>
      <c r="Y15" s="190"/>
      <c r="Z15" s="190"/>
      <c r="AA15" s="191"/>
      <c r="AB15" s="130"/>
      <c r="AC15" s="133"/>
      <c r="AD15" s="133"/>
      <c r="AE15" s="133"/>
      <c r="AF15" s="146"/>
      <c r="AG15" s="146"/>
      <c r="AH15" s="146"/>
      <c r="AI15" s="146"/>
      <c r="AJ15" s="146"/>
      <c r="AK15" s="147"/>
      <c r="AL15" s="147"/>
      <c r="AM15" s="147"/>
      <c r="AN15" s="147"/>
      <c r="AO15" s="147"/>
      <c r="AP15" s="147"/>
      <c r="AQ15" s="148"/>
      <c r="AR15" s="148"/>
      <c r="AS15" s="148"/>
      <c r="AT15" s="148"/>
      <c r="AU15" s="149"/>
      <c r="AV15" s="149"/>
      <c r="AW15" s="144"/>
      <c r="AX15" s="144"/>
      <c r="AY15" s="144"/>
      <c r="AZ15" s="144"/>
      <c r="BA15" s="144"/>
      <c r="BB15" s="10"/>
    </row>
    <row r="16" spans="1:58" ht="11.45" customHeight="1" x14ac:dyDescent="0.15">
      <c r="A16" s="5"/>
      <c r="B16" s="128">
        <v>2</v>
      </c>
      <c r="C16" s="132" t="str">
        <f>'【10％】№1-5'!B15&amp;" "&amp;'【10％】№1-5'!S15&amp;" "&amp;'【10％】№1-5'!Y15</f>
        <v xml:space="preserve">  </v>
      </c>
      <c r="D16" s="132"/>
      <c r="E16" s="132"/>
      <c r="F16" s="135" t="s">
        <v>50</v>
      </c>
      <c r="G16" s="135"/>
      <c r="H16" s="135"/>
      <c r="I16" s="135"/>
      <c r="J16" s="135"/>
      <c r="K16" s="136"/>
      <c r="L16" s="136"/>
      <c r="M16" s="136"/>
      <c r="N16" s="136"/>
      <c r="O16" s="136"/>
      <c r="P16" s="136"/>
      <c r="Q16" s="138"/>
      <c r="R16" s="138"/>
      <c r="S16" s="138"/>
      <c r="T16" s="138"/>
      <c r="U16" s="140"/>
      <c r="V16" s="140"/>
      <c r="W16" s="142">
        <f>SUM(M16*Q16)</f>
        <v>0</v>
      </c>
      <c r="X16" s="142"/>
      <c r="Y16" s="142"/>
      <c r="Z16" s="142"/>
      <c r="AA16" s="143"/>
      <c r="AB16" s="130">
        <v>12</v>
      </c>
      <c r="AC16" s="132" t="str">
        <f>'【10％】№1-5'!AB15&amp;" "&amp;'【10％】№1-5'!AS15&amp;" "&amp;'【10％】№1-5'!AY15</f>
        <v xml:space="preserve">  </v>
      </c>
      <c r="AD16" s="132"/>
      <c r="AE16" s="132"/>
      <c r="AF16" s="135" t="s">
        <v>50</v>
      </c>
      <c r="AG16" s="135"/>
      <c r="AH16" s="135"/>
      <c r="AI16" s="135"/>
      <c r="AJ16" s="135"/>
      <c r="AK16" s="136"/>
      <c r="AL16" s="136"/>
      <c r="AM16" s="136"/>
      <c r="AN16" s="136"/>
      <c r="AO16" s="136"/>
      <c r="AP16" s="136"/>
      <c r="AQ16" s="138"/>
      <c r="AR16" s="138"/>
      <c r="AS16" s="138"/>
      <c r="AT16" s="138"/>
      <c r="AU16" s="140"/>
      <c r="AV16" s="140"/>
      <c r="AW16" s="142">
        <f t="shared" ref="AW16" si="0">SUM(AM16*AQ16)</f>
        <v>0</v>
      </c>
      <c r="AX16" s="142"/>
      <c r="AY16" s="142"/>
      <c r="AZ16" s="142"/>
      <c r="BA16" s="142"/>
      <c r="BB16" s="10"/>
    </row>
    <row r="17" spans="1:54" ht="11.45" customHeight="1" x14ac:dyDescent="0.15">
      <c r="A17" s="5"/>
      <c r="B17" s="128"/>
      <c r="C17" s="133"/>
      <c r="D17" s="133"/>
      <c r="E17" s="133"/>
      <c r="F17" s="146"/>
      <c r="G17" s="146"/>
      <c r="H17" s="146"/>
      <c r="I17" s="146"/>
      <c r="J17" s="146"/>
      <c r="K17" s="147"/>
      <c r="L17" s="147"/>
      <c r="M17" s="147"/>
      <c r="N17" s="147"/>
      <c r="O17" s="147"/>
      <c r="P17" s="147"/>
      <c r="Q17" s="148"/>
      <c r="R17" s="148"/>
      <c r="S17" s="148"/>
      <c r="T17" s="148"/>
      <c r="U17" s="149"/>
      <c r="V17" s="149"/>
      <c r="W17" s="144"/>
      <c r="X17" s="144"/>
      <c r="Y17" s="144"/>
      <c r="Z17" s="144"/>
      <c r="AA17" s="145"/>
      <c r="AB17" s="130"/>
      <c r="AC17" s="133"/>
      <c r="AD17" s="133"/>
      <c r="AE17" s="133"/>
      <c r="AF17" s="146"/>
      <c r="AG17" s="146"/>
      <c r="AH17" s="146"/>
      <c r="AI17" s="146"/>
      <c r="AJ17" s="146"/>
      <c r="AK17" s="147"/>
      <c r="AL17" s="147"/>
      <c r="AM17" s="147"/>
      <c r="AN17" s="147"/>
      <c r="AO17" s="147"/>
      <c r="AP17" s="147"/>
      <c r="AQ17" s="148"/>
      <c r="AR17" s="148"/>
      <c r="AS17" s="148"/>
      <c r="AT17" s="148"/>
      <c r="AU17" s="149"/>
      <c r="AV17" s="149"/>
      <c r="AW17" s="144"/>
      <c r="AX17" s="144"/>
      <c r="AY17" s="144"/>
      <c r="AZ17" s="144"/>
      <c r="BA17" s="144"/>
      <c r="BB17" s="10"/>
    </row>
    <row r="18" spans="1:54" ht="11.45" customHeight="1" x14ac:dyDescent="0.15">
      <c r="A18" s="5"/>
      <c r="B18" s="128">
        <v>3</v>
      </c>
      <c r="C18" s="132"/>
      <c r="D18" s="132"/>
      <c r="E18" s="132"/>
      <c r="F18" s="135" t="s">
        <v>50</v>
      </c>
      <c r="G18" s="135"/>
      <c r="H18" s="135"/>
      <c r="I18" s="135"/>
      <c r="J18" s="135"/>
      <c r="K18" s="136"/>
      <c r="L18" s="136"/>
      <c r="M18" s="136"/>
      <c r="N18" s="136"/>
      <c r="O18" s="136"/>
      <c r="P18" s="136"/>
      <c r="Q18" s="138"/>
      <c r="R18" s="138"/>
      <c r="S18" s="138"/>
      <c r="T18" s="138"/>
      <c r="U18" s="140"/>
      <c r="V18" s="140"/>
      <c r="W18" s="142">
        <f t="shared" ref="W18" si="1">SUM(M18*Q18)</f>
        <v>0</v>
      </c>
      <c r="X18" s="142"/>
      <c r="Y18" s="142"/>
      <c r="Z18" s="142"/>
      <c r="AA18" s="143"/>
      <c r="AB18" s="130">
        <v>13</v>
      </c>
      <c r="AC18" s="132"/>
      <c r="AD18" s="132"/>
      <c r="AE18" s="132"/>
      <c r="AF18" s="135" t="s">
        <v>50</v>
      </c>
      <c r="AG18" s="135"/>
      <c r="AH18" s="135"/>
      <c r="AI18" s="135"/>
      <c r="AJ18" s="135"/>
      <c r="AK18" s="136"/>
      <c r="AL18" s="136"/>
      <c r="AM18" s="136"/>
      <c r="AN18" s="136"/>
      <c r="AO18" s="136"/>
      <c r="AP18" s="136"/>
      <c r="AQ18" s="138"/>
      <c r="AR18" s="138"/>
      <c r="AS18" s="138"/>
      <c r="AT18" s="138"/>
      <c r="AU18" s="140"/>
      <c r="AV18" s="140"/>
      <c r="AW18" s="142">
        <f t="shared" ref="AW18" si="2">SUM(AM18*AQ18)</f>
        <v>0</v>
      </c>
      <c r="AX18" s="142"/>
      <c r="AY18" s="142"/>
      <c r="AZ18" s="142"/>
      <c r="BA18" s="142"/>
      <c r="BB18" s="10"/>
    </row>
    <row r="19" spans="1:54" ht="11.45" customHeight="1" x14ac:dyDescent="0.15">
      <c r="A19" s="5"/>
      <c r="B19" s="128"/>
      <c r="C19" s="133"/>
      <c r="D19" s="133"/>
      <c r="E19" s="133"/>
      <c r="F19" s="146"/>
      <c r="G19" s="146"/>
      <c r="H19" s="146"/>
      <c r="I19" s="146"/>
      <c r="J19" s="146"/>
      <c r="K19" s="147"/>
      <c r="L19" s="147"/>
      <c r="M19" s="147"/>
      <c r="N19" s="147"/>
      <c r="O19" s="147"/>
      <c r="P19" s="147"/>
      <c r="Q19" s="148"/>
      <c r="R19" s="148"/>
      <c r="S19" s="148"/>
      <c r="T19" s="148"/>
      <c r="U19" s="149"/>
      <c r="V19" s="149"/>
      <c r="W19" s="144"/>
      <c r="X19" s="144"/>
      <c r="Y19" s="144"/>
      <c r="Z19" s="144"/>
      <c r="AA19" s="145"/>
      <c r="AB19" s="130"/>
      <c r="AC19" s="133"/>
      <c r="AD19" s="133"/>
      <c r="AE19" s="133"/>
      <c r="AF19" s="146"/>
      <c r="AG19" s="146"/>
      <c r="AH19" s="146"/>
      <c r="AI19" s="146"/>
      <c r="AJ19" s="146"/>
      <c r="AK19" s="147"/>
      <c r="AL19" s="147"/>
      <c r="AM19" s="147"/>
      <c r="AN19" s="147"/>
      <c r="AO19" s="147"/>
      <c r="AP19" s="147"/>
      <c r="AQ19" s="148"/>
      <c r="AR19" s="148"/>
      <c r="AS19" s="148"/>
      <c r="AT19" s="148"/>
      <c r="AU19" s="149"/>
      <c r="AV19" s="149"/>
      <c r="AW19" s="144"/>
      <c r="AX19" s="144"/>
      <c r="AY19" s="144"/>
      <c r="AZ19" s="144"/>
      <c r="BA19" s="144"/>
      <c r="BB19" s="10"/>
    </row>
    <row r="20" spans="1:54" ht="11.45" customHeight="1" x14ac:dyDescent="0.15">
      <c r="A20" s="5"/>
      <c r="B20" s="128">
        <v>4</v>
      </c>
      <c r="C20" s="132" t="str">
        <f>'【10％】№1-5'!B19&amp;" "&amp;'【10％】№1-5'!S19&amp;" "&amp;'【10％】№1-5'!Y19</f>
        <v xml:space="preserve">  </v>
      </c>
      <c r="D20" s="132"/>
      <c r="E20" s="132"/>
      <c r="F20" s="135" t="s">
        <v>50</v>
      </c>
      <c r="G20" s="135"/>
      <c r="H20" s="135"/>
      <c r="I20" s="135"/>
      <c r="J20" s="135"/>
      <c r="K20" s="136"/>
      <c r="L20" s="136"/>
      <c r="M20" s="136"/>
      <c r="N20" s="136"/>
      <c r="O20" s="136"/>
      <c r="P20" s="136"/>
      <c r="Q20" s="138"/>
      <c r="R20" s="138"/>
      <c r="S20" s="138"/>
      <c r="T20" s="138"/>
      <c r="U20" s="140"/>
      <c r="V20" s="140"/>
      <c r="W20" s="142">
        <f t="shared" ref="W20" si="3">SUM(M20*Q20)</f>
        <v>0</v>
      </c>
      <c r="X20" s="142"/>
      <c r="Y20" s="142"/>
      <c r="Z20" s="142"/>
      <c r="AA20" s="143"/>
      <c r="AB20" s="130">
        <v>14</v>
      </c>
      <c r="AC20" s="132" t="str">
        <f>'【10％】№1-5'!AB19&amp;" "&amp;'【10％】№1-5'!AS19&amp;" "&amp;'【10％】№1-5'!AY19</f>
        <v xml:space="preserve">  </v>
      </c>
      <c r="AD20" s="132"/>
      <c r="AE20" s="132"/>
      <c r="AF20" s="135" t="s">
        <v>50</v>
      </c>
      <c r="AG20" s="135"/>
      <c r="AH20" s="135"/>
      <c r="AI20" s="135"/>
      <c r="AJ20" s="135"/>
      <c r="AK20" s="136"/>
      <c r="AL20" s="136"/>
      <c r="AM20" s="136"/>
      <c r="AN20" s="136"/>
      <c r="AO20" s="136"/>
      <c r="AP20" s="136"/>
      <c r="AQ20" s="138"/>
      <c r="AR20" s="138"/>
      <c r="AS20" s="138"/>
      <c r="AT20" s="138"/>
      <c r="AU20" s="140"/>
      <c r="AV20" s="140"/>
      <c r="AW20" s="142">
        <f t="shared" ref="AW20" si="4">SUM(AM20*AQ20)</f>
        <v>0</v>
      </c>
      <c r="AX20" s="142"/>
      <c r="AY20" s="142"/>
      <c r="AZ20" s="142"/>
      <c r="BA20" s="142"/>
      <c r="BB20" s="10"/>
    </row>
    <row r="21" spans="1:54" ht="11.45" customHeight="1" x14ac:dyDescent="0.15">
      <c r="A21" s="5"/>
      <c r="B21" s="128"/>
      <c r="C21" s="133"/>
      <c r="D21" s="133"/>
      <c r="E21" s="133"/>
      <c r="F21" s="146"/>
      <c r="G21" s="146"/>
      <c r="H21" s="146"/>
      <c r="I21" s="146"/>
      <c r="J21" s="146"/>
      <c r="K21" s="147"/>
      <c r="L21" s="147"/>
      <c r="M21" s="147"/>
      <c r="N21" s="147"/>
      <c r="O21" s="147"/>
      <c r="P21" s="147"/>
      <c r="Q21" s="148"/>
      <c r="R21" s="148"/>
      <c r="S21" s="148"/>
      <c r="T21" s="148"/>
      <c r="U21" s="149"/>
      <c r="V21" s="149"/>
      <c r="W21" s="144"/>
      <c r="X21" s="144"/>
      <c r="Y21" s="144"/>
      <c r="Z21" s="144"/>
      <c r="AA21" s="145"/>
      <c r="AB21" s="130"/>
      <c r="AC21" s="133"/>
      <c r="AD21" s="133"/>
      <c r="AE21" s="133"/>
      <c r="AF21" s="146"/>
      <c r="AG21" s="146"/>
      <c r="AH21" s="146"/>
      <c r="AI21" s="146"/>
      <c r="AJ21" s="146"/>
      <c r="AK21" s="147"/>
      <c r="AL21" s="147"/>
      <c r="AM21" s="147"/>
      <c r="AN21" s="147"/>
      <c r="AO21" s="147"/>
      <c r="AP21" s="147"/>
      <c r="AQ21" s="148"/>
      <c r="AR21" s="148"/>
      <c r="AS21" s="148"/>
      <c r="AT21" s="148"/>
      <c r="AU21" s="149"/>
      <c r="AV21" s="149"/>
      <c r="AW21" s="144"/>
      <c r="AX21" s="144"/>
      <c r="AY21" s="144"/>
      <c r="AZ21" s="144"/>
      <c r="BA21" s="144"/>
      <c r="BB21" s="10"/>
    </row>
    <row r="22" spans="1:54" ht="11.45" customHeight="1" x14ac:dyDescent="0.15">
      <c r="A22" s="5"/>
      <c r="B22" s="128">
        <v>5</v>
      </c>
      <c r="C22" s="132" t="str">
        <f>'【10％】№1-5'!B21&amp;" "&amp;'【10％】№1-5'!S21&amp;" "&amp;'【10％】№1-5'!Y21</f>
        <v xml:space="preserve">  </v>
      </c>
      <c r="D22" s="132"/>
      <c r="E22" s="132"/>
      <c r="F22" s="135" t="s">
        <v>50</v>
      </c>
      <c r="G22" s="135"/>
      <c r="H22" s="135"/>
      <c r="I22" s="135"/>
      <c r="J22" s="135"/>
      <c r="K22" s="136"/>
      <c r="L22" s="136"/>
      <c r="M22" s="136"/>
      <c r="N22" s="136"/>
      <c r="O22" s="136"/>
      <c r="P22" s="136"/>
      <c r="Q22" s="138"/>
      <c r="R22" s="138"/>
      <c r="S22" s="138"/>
      <c r="T22" s="138"/>
      <c r="U22" s="140"/>
      <c r="V22" s="140"/>
      <c r="W22" s="142">
        <f t="shared" ref="W22" si="5">SUM(M22*Q22)</f>
        <v>0</v>
      </c>
      <c r="X22" s="142"/>
      <c r="Y22" s="142"/>
      <c r="Z22" s="142"/>
      <c r="AA22" s="143"/>
      <c r="AB22" s="130">
        <v>15</v>
      </c>
      <c r="AC22" s="132" t="str">
        <f>'【10％】№1-5'!AB21&amp;" "&amp;'【10％】№1-5'!AS21&amp;" "&amp;'【10％】№1-5'!AY21</f>
        <v xml:space="preserve">  </v>
      </c>
      <c r="AD22" s="132"/>
      <c r="AE22" s="132"/>
      <c r="AF22" s="135" t="s">
        <v>50</v>
      </c>
      <c r="AG22" s="135"/>
      <c r="AH22" s="135"/>
      <c r="AI22" s="135"/>
      <c r="AJ22" s="135"/>
      <c r="AK22" s="136"/>
      <c r="AL22" s="136"/>
      <c r="AM22" s="136"/>
      <c r="AN22" s="136"/>
      <c r="AO22" s="136"/>
      <c r="AP22" s="136"/>
      <c r="AQ22" s="138"/>
      <c r="AR22" s="138"/>
      <c r="AS22" s="138"/>
      <c r="AT22" s="138"/>
      <c r="AU22" s="140"/>
      <c r="AV22" s="140"/>
      <c r="AW22" s="142">
        <f t="shared" ref="AW22" si="6">SUM(AM22*AQ22)</f>
        <v>0</v>
      </c>
      <c r="AX22" s="142"/>
      <c r="AY22" s="142"/>
      <c r="AZ22" s="142"/>
      <c r="BA22" s="142"/>
      <c r="BB22" s="10"/>
    </row>
    <row r="23" spans="1:54" ht="11.45" customHeight="1" x14ac:dyDescent="0.15">
      <c r="A23" s="5"/>
      <c r="B23" s="128"/>
      <c r="C23" s="133"/>
      <c r="D23" s="133"/>
      <c r="E23" s="133"/>
      <c r="F23" s="146"/>
      <c r="G23" s="146"/>
      <c r="H23" s="146"/>
      <c r="I23" s="146"/>
      <c r="J23" s="146"/>
      <c r="K23" s="147"/>
      <c r="L23" s="147"/>
      <c r="M23" s="147"/>
      <c r="N23" s="147"/>
      <c r="O23" s="147"/>
      <c r="P23" s="147"/>
      <c r="Q23" s="148"/>
      <c r="R23" s="148"/>
      <c r="S23" s="148"/>
      <c r="T23" s="148"/>
      <c r="U23" s="149"/>
      <c r="V23" s="149"/>
      <c r="W23" s="144"/>
      <c r="X23" s="144"/>
      <c r="Y23" s="144"/>
      <c r="Z23" s="144"/>
      <c r="AA23" s="145"/>
      <c r="AB23" s="130"/>
      <c r="AC23" s="133"/>
      <c r="AD23" s="133"/>
      <c r="AE23" s="133"/>
      <c r="AF23" s="146"/>
      <c r="AG23" s="146"/>
      <c r="AH23" s="146"/>
      <c r="AI23" s="146"/>
      <c r="AJ23" s="146"/>
      <c r="AK23" s="147"/>
      <c r="AL23" s="147"/>
      <c r="AM23" s="147"/>
      <c r="AN23" s="147"/>
      <c r="AO23" s="147"/>
      <c r="AP23" s="147"/>
      <c r="AQ23" s="148"/>
      <c r="AR23" s="148"/>
      <c r="AS23" s="148"/>
      <c r="AT23" s="148"/>
      <c r="AU23" s="149"/>
      <c r="AV23" s="149"/>
      <c r="AW23" s="144"/>
      <c r="AX23" s="144"/>
      <c r="AY23" s="144"/>
      <c r="AZ23" s="144"/>
      <c r="BA23" s="144"/>
      <c r="BB23" s="10"/>
    </row>
    <row r="24" spans="1:54" ht="11.45" customHeight="1" x14ac:dyDescent="0.15">
      <c r="A24" s="16"/>
      <c r="B24" s="128">
        <v>6</v>
      </c>
      <c r="C24" s="132" t="str">
        <f>'【10％】№1-5'!B23&amp;" "&amp;'【10％】№1-5'!S23&amp;" "&amp;'【10％】№1-5'!Y23</f>
        <v xml:space="preserve">  </v>
      </c>
      <c r="D24" s="132"/>
      <c r="E24" s="132"/>
      <c r="F24" s="135" t="s">
        <v>50</v>
      </c>
      <c r="G24" s="135"/>
      <c r="H24" s="135"/>
      <c r="I24" s="135"/>
      <c r="J24" s="135"/>
      <c r="K24" s="136"/>
      <c r="L24" s="136"/>
      <c r="M24" s="136"/>
      <c r="N24" s="136"/>
      <c r="O24" s="136"/>
      <c r="P24" s="136"/>
      <c r="Q24" s="138"/>
      <c r="R24" s="138"/>
      <c r="S24" s="138"/>
      <c r="T24" s="138"/>
      <c r="U24" s="140"/>
      <c r="V24" s="140"/>
      <c r="W24" s="142">
        <f t="shared" ref="W24" si="7">SUM(M24*Q24)</f>
        <v>0</v>
      </c>
      <c r="X24" s="142"/>
      <c r="Y24" s="142"/>
      <c r="Z24" s="142"/>
      <c r="AA24" s="143"/>
      <c r="AB24" s="130">
        <v>16</v>
      </c>
      <c r="AC24" s="132" t="str">
        <f>'【10％】№1-5'!AB23&amp;" "&amp;'【10％】№1-5'!AS23&amp;" "&amp;'【10％】№1-5'!AY23</f>
        <v xml:space="preserve">  </v>
      </c>
      <c r="AD24" s="132"/>
      <c r="AE24" s="132"/>
      <c r="AF24" s="135" t="s">
        <v>50</v>
      </c>
      <c r="AG24" s="135"/>
      <c r="AH24" s="135"/>
      <c r="AI24" s="135"/>
      <c r="AJ24" s="135"/>
      <c r="AK24" s="136"/>
      <c r="AL24" s="136"/>
      <c r="AM24" s="136"/>
      <c r="AN24" s="136"/>
      <c r="AO24" s="136"/>
      <c r="AP24" s="136"/>
      <c r="AQ24" s="138"/>
      <c r="AR24" s="138"/>
      <c r="AS24" s="138"/>
      <c r="AT24" s="138"/>
      <c r="AU24" s="140"/>
      <c r="AV24" s="140"/>
      <c r="AW24" s="142">
        <f t="shared" ref="AW24" si="8">SUM(AM24*AQ24)</f>
        <v>0</v>
      </c>
      <c r="AX24" s="142"/>
      <c r="AY24" s="142"/>
      <c r="AZ24" s="142"/>
      <c r="BA24" s="142"/>
      <c r="BB24" s="10"/>
    </row>
    <row r="25" spans="1:54" ht="11.45" customHeight="1" x14ac:dyDescent="0.15">
      <c r="A25" s="16"/>
      <c r="B25" s="128"/>
      <c r="C25" s="133"/>
      <c r="D25" s="133"/>
      <c r="E25" s="133"/>
      <c r="F25" s="146"/>
      <c r="G25" s="146"/>
      <c r="H25" s="146"/>
      <c r="I25" s="146"/>
      <c r="J25" s="146"/>
      <c r="K25" s="147"/>
      <c r="L25" s="147"/>
      <c r="M25" s="147"/>
      <c r="N25" s="147"/>
      <c r="O25" s="147"/>
      <c r="P25" s="147"/>
      <c r="Q25" s="148"/>
      <c r="R25" s="148"/>
      <c r="S25" s="148"/>
      <c r="T25" s="148"/>
      <c r="U25" s="149"/>
      <c r="V25" s="149"/>
      <c r="W25" s="144"/>
      <c r="X25" s="144"/>
      <c r="Y25" s="144"/>
      <c r="Z25" s="144"/>
      <c r="AA25" s="145"/>
      <c r="AB25" s="130"/>
      <c r="AC25" s="133"/>
      <c r="AD25" s="133"/>
      <c r="AE25" s="133"/>
      <c r="AF25" s="146"/>
      <c r="AG25" s="146"/>
      <c r="AH25" s="146"/>
      <c r="AI25" s="146"/>
      <c r="AJ25" s="146"/>
      <c r="AK25" s="147"/>
      <c r="AL25" s="147"/>
      <c r="AM25" s="147"/>
      <c r="AN25" s="147"/>
      <c r="AO25" s="147"/>
      <c r="AP25" s="147"/>
      <c r="AQ25" s="148"/>
      <c r="AR25" s="148"/>
      <c r="AS25" s="148"/>
      <c r="AT25" s="148"/>
      <c r="AU25" s="149"/>
      <c r="AV25" s="149"/>
      <c r="AW25" s="144"/>
      <c r="AX25" s="144"/>
      <c r="AY25" s="144"/>
      <c r="AZ25" s="144"/>
      <c r="BA25" s="144"/>
      <c r="BB25" s="10"/>
    </row>
    <row r="26" spans="1:54" ht="11.45" customHeight="1" x14ac:dyDescent="0.15">
      <c r="A26" s="5"/>
      <c r="B26" s="128">
        <v>7</v>
      </c>
      <c r="C26" s="132" t="str">
        <f>'【10％】№1-5'!B25&amp;" "&amp;'【10％】№1-5'!S25&amp;" "&amp;'【10％】№1-5'!Y25</f>
        <v xml:space="preserve">  </v>
      </c>
      <c r="D26" s="132"/>
      <c r="E26" s="132"/>
      <c r="F26" s="135" t="s">
        <v>50</v>
      </c>
      <c r="G26" s="135"/>
      <c r="H26" s="135"/>
      <c r="I26" s="135"/>
      <c r="J26" s="135"/>
      <c r="K26" s="136"/>
      <c r="L26" s="136"/>
      <c r="M26" s="136"/>
      <c r="N26" s="136"/>
      <c r="O26" s="136"/>
      <c r="P26" s="136"/>
      <c r="Q26" s="138"/>
      <c r="R26" s="138"/>
      <c r="S26" s="138"/>
      <c r="T26" s="138"/>
      <c r="U26" s="140"/>
      <c r="V26" s="140"/>
      <c r="W26" s="142">
        <f t="shared" ref="W26" si="9">SUM(M26*Q26)</f>
        <v>0</v>
      </c>
      <c r="X26" s="142"/>
      <c r="Y26" s="142"/>
      <c r="Z26" s="142"/>
      <c r="AA26" s="143"/>
      <c r="AB26" s="130">
        <v>17</v>
      </c>
      <c r="AC26" s="132" t="str">
        <f>'【10％】№1-5'!AB25&amp;" "&amp;'【10％】№1-5'!AS25&amp;" "&amp;'【10％】№1-5'!AY25</f>
        <v xml:space="preserve">  </v>
      </c>
      <c r="AD26" s="132"/>
      <c r="AE26" s="132"/>
      <c r="AF26" s="135" t="s">
        <v>50</v>
      </c>
      <c r="AG26" s="135"/>
      <c r="AH26" s="135"/>
      <c r="AI26" s="135"/>
      <c r="AJ26" s="135"/>
      <c r="AK26" s="136"/>
      <c r="AL26" s="136"/>
      <c r="AM26" s="136"/>
      <c r="AN26" s="136"/>
      <c r="AO26" s="136"/>
      <c r="AP26" s="136"/>
      <c r="AQ26" s="138"/>
      <c r="AR26" s="138"/>
      <c r="AS26" s="138"/>
      <c r="AT26" s="138"/>
      <c r="AU26" s="140"/>
      <c r="AV26" s="140"/>
      <c r="AW26" s="142">
        <f t="shared" ref="AW26" si="10">SUM(AM26*AQ26)</f>
        <v>0</v>
      </c>
      <c r="AX26" s="142"/>
      <c r="AY26" s="142"/>
      <c r="AZ26" s="142"/>
      <c r="BA26" s="142"/>
      <c r="BB26" s="10"/>
    </row>
    <row r="27" spans="1:54" ht="11.45" customHeight="1" x14ac:dyDescent="0.15">
      <c r="A27" s="5"/>
      <c r="B27" s="128"/>
      <c r="C27" s="133"/>
      <c r="D27" s="133"/>
      <c r="E27" s="133"/>
      <c r="F27" s="146"/>
      <c r="G27" s="146"/>
      <c r="H27" s="146"/>
      <c r="I27" s="146"/>
      <c r="J27" s="146"/>
      <c r="K27" s="147"/>
      <c r="L27" s="147"/>
      <c r="M27" s="147"/>
      <c r="N27" s="147"/>
      <c r="O27" s="147"/>
      <c r="P27" s="147"/>
      <c r="Q27" s="148"/>
      <c r="R27" s="148"/>
      <c r="S27" s="148"/>
      <c r="T27" s="148"/>
      <c r="U27" s="149"/>
      <c r="V27" s="149"/>
      <c r="W27" s="144"/>
      <c r="X27" s="144"/>
      <c r="Y27" s="144"/>
      <c r="Z27" s="144"/>
      <c r="AA27" s="145"/>
      <c r="AB27" s="130"/>
      <c r="AC27" s="133"/>
      <c r="AD27" s="133"/>
      <c r="AE27" s="133"/>
      <c r="AF27" s="146"/>
      <c r="AG27" s="146"/>
      <c r="AH27" s="146"/>
      <c r="AI27" s="146"/>
      <c r="AJ27" s="146"/>
      <c r="AK27" s="147"/>
      <c r="AL27" s="147"/>
      <c r="AM27" s="147"/>
      <c r="AN27" s="147"/>
      <c r="AO27" s="147"/>
      <c r="AP27" s="147"/>
      <c r="AQ27" s="148"/>
      <c r="AR27" s="148"/>
      <c r="AS27" s="148"/>
      <c r="AT27" s="148"/>
      <c r="AU27" s="149"/>
      <c r="AV27" s="149"/>
      <c r="AW27" s="144"/>
      <c r="AX27" s="144"/>
      <c r="AY27" s="144"/>
      <c r="AZ27" s="144"/>
      <c r="BA27" s="144"/>
      <c r="BB27" s="10"/>
    </row>
    <row r="28" spans="1:54" ht="11.45" customHeight="1" x14ac:dyDescent="0.15">
      <c r="A28" s="5"/>
      <c r="B28" s="128">
        <v>8</v>
      </c>
      <c r="C28" s="132" t="str">
        <f>'【10％】№1-5'!B27&amp;" "&amp;'【10％】№1-5'!S27&amp;" "&amp;'【10％】№1-5'!Y27</f>
        <v xml:space="preserve">  </v>
      </c>
      <c r="D28" s="132"/>
      <c r="E28" s="132"/>
      <c r="F28" s="135" t="s">
        <v>50</v>
      </c>
      <c r="G28" s="135"/>
      <c r="H28" s="135"/>
      <c r="I28" s="135"/>
      <c r="J28" s="135"/>
      <c r="K28" s="136"/>
      <c r="L28" s="136"/>
      <c r="M28" s="136"/>
      <c r="N28" s="136"/>
      <c r="O28" s="136"/>
      <c r="P28" s="136"/>
      <c r="Q28" s="138"/>
      <c r="R28" s="138"/>
      <c r="S28" s="138"/>
      <c r="T28" s="138"/>
      <c r="U28" s="140"/>
      <c r="V28" s="140"/>
      <c r="W28" s="142">
        <f t="shared" ref="W28" si="11">SUM(M28*Q28)</f>
        <v>0</v>
      </c>
      <c r="X28" s="142"/>
      <c r="Y28" s="142"/>
      <c r="Z28" s="142"/>
      <c r="AA28" s="143"/>
      <c r="AB28" s="130">
        <v>18</v>
      </c>
      <c r="AC28" s="132" t="str">
        <f>'【10％】№1-5'!AB27&amp;" "&amp;'【10％】№1-5'!AS27&amp;" "&amp;'【10％】№1-5'!AY27</f>
        <v xml:space="preserve">  </v>
      </c>
      <c r="AD28" s="132"/>
      <c r="AE28" s="132"/>
      <c r="AF28" s="135" t="s">
        <v>50</v>
      </c>
      <c r="AG28" s="135"/>
      <c r="AH28" s="135"/>
      <c r="AI28" s="135"/>
      <c r="AJ28" s="135"/>
      <c r="AK28" s="136"/>
      <c r="AL28" s="136"/>
      <c r="AM28" s="136"/>
      <c r="AN28" s="136"/>
      <c r="AO28" s="136"/>
      <c r="AP28" s="136"/>
      <c r="AQ28" s="138"/>
      <c r="AR28" s="138"/>
      <c r="AS28" s="138"/>
      <c r="AT28" s="138"/>
      <c r="AU28" s="140"/>
      <c r="AV28" s="140"/>
      <c r="AW28" s="142">
        <f t="shared" ref="AW28" si="12">SUM(AM28*AQ28)</f>
        <v>0</v>
      </c>
      <c r="AX28" s="142"/>
      <c r="AY28" s="142"/>
      <c r="AZ28" s="142"/>
      <c r="BA28" s="142"/>
      <c r="BB28" s="10"/>
    </row>
    <row r="29" spans="1:54" ht="11.45" customHeight="1" x14ac:dyDescent="0.15">
      <c r="A29" s="5"/>
      <c r="B29" s="128"/>
      <c r="C29" s="133"/>
      <c r="D29" s="133"/>
      <c r="E29" s="133"/>
      <c r="F29" s="146"/>
      <c r="G29" s="146"/>
      <c r="H29" s="146"/>
      <c r="I29" s="146"/>
      <c r="J29" s="146"/>
      <c r="K29" s="147"/>
      <c r="L29" s="147"/>
      <c r="M29" s="147"/>
      <c r="N29" s="147"/>
      <c r="O29" s="147"/>
      <c r="P29" s="147"/>
      <c r="Q29" s="148"/>
      <c r="R29" s="148"/>
      <c r="S29" s="148"/>
      <c r="T29" s="148"/>
      <c r="U29" s="149"/>
      <c r="V29" s="149"/>
      <c r="W29" s="144"/>
      <c r="X29" s="144"/>
      <c r="Y29" s="144"/>
      <c r="Z29" s="144"/>
      <c r="AA29" s="145"/>
      <c r="AB29" s="130"/>
      <c r="AC29" s="133"/>
      <c r="AD29" s="133"/>
      <c r="AE29" s="133"/>
      <c r="AF29" s="146"/>
      <c r="AG29" s="146"/>
      <c r="AH29" s="146"/>
      <c r="AI29" s="146"/>
      <c r="AJ29" s="146"/>
      <c r="AK29" s="147"/>
      <c r="AL29" s="147"/>
      <c r="AM29" s="147"/>
      <c r="AN29" s="147"/>
      <c r="AO29" s="147"/>
      <c r="AP29" s="147"/>
      <c r="AQ29" s="148"/>
      <c r="AR29" s="148"/>
      <c r="AS29" s="148"/>
      <c r="AT29" s="148"/>
      <c r="AU29" s="149"/>
      <c r="AV29" s="149"/>
      <c r="AW29" s="144"/>
      <c r="AX29" s="144"/>
      <c r="AY29" s="144"/>
      <c r="AZ29" s="144"/>
      <c r="BA29" s="144"/>
      <c r="BB29" s="10"/>
    </row>
    <row r="30" spans="1:54" ht="11.45" customHeight="1" x14ac:dyDescent="0.15">
      <c r="A30" s="5"/>
      <c r="B30" s="128">
        <v>9</v>
      </c>
      <c r="C30" s="132" t="str">
        <f>'【10％】№1-5'!B29&amp;" "&amp;'【10％】№1-5'!S29&amp;" "&amp;'【10％】№1-5'!Y29</f>
        <v xml:space="preserve">  </v>
      </c>
      <c r="D30" s="132"/>
      <c r="E30" s="132"/>
      <c r="F30" s="135" t="s">
        <v>50</v>
      </c>
      <c r="G30" s="135"/>
      <c r="H30" s="135"/>
      <c r="I30" s="135"/>
      <c r="J30" s="135"/>
      <c r="K30" s="136"/>
      <c r="L30" s="136"/>
      <c r="M30" s="136"/>
      <c r="N30" s="136"/>
      <c r="O30" s="136"/>
      <c r="P30" s="136"/>
      <c r="Q30" s="138"/>
      <c r="R30" s="138"/>
      <c r="S30" s="138"/>
      <c r="T30" s="138"/>
      <c r="U30" s="140"/>
      <c r="V30" s="140"/>
      <c r="W30" s="142">
        <f t="shared" ref="W30" si="13">SUM(M30*Q30)</f>
        <v>0</v>
      </c>
      <c r="X30" s="142"/>
      <c r="Y30" s="142"/>
      <c r="Z30" s="142"/>
      <c r="AA30" s="143"/>
      <c r="AB30" s="130">
        <v>19</v>
      </c>
      <c r="AC30" s="132" t="str">
        <f>'【10％】№1-5'!AB29&amp;" "&amp;'【10％】№1-5'!AS29&amp;" "&amp;'【10％】№1-5'!AY29</f>
        <v xml:space="preserve">  </v>
      </c>
      <c r="AD30" s="132"/>
      <c r="AE30" s="132"/>
      <c r="AF30" s="135" t="s">
        <v>50</v>
      </c>
      <c r="AG30" s="135"/>
      <c r="AH30" s="135"/>
      <c r="AI30" s="135"/>
      <c r="AJ30" s="135"/>
      <c r="AK30" s="136"/>
      <c r="AL30" s="136"/>
      <c r="AM30" s="136"/>
      <c r="AN30" s="136"/>
      <c r="AO30" s="136"/>
      <c r="AP30" s="136"/>
      <c r="AQ30" s="138"/>
      <c r="AR30" s="138"/>
      <c r="AS30" s="138"/>
      <c r="AT30" s="138"/>
      <c r="AU30" s="140"/>
      <c r="AV30" s="140"/>
      <c r="AW30" s="142">
        <f t="shared" ref="AW30" si="14">SUM(AM30*AQ30)</f>
        <v>0</v>
      </c>
      <c r="AX30" s="142"/>
      <c r="AY30" s="142"/>
      <c r="AZ30" s="142"/>
      <c r="BA30" s="142"/>
      <c r="BB30" s="10"/>
    </row>
    <row r="31" spans="1:54" ht="11.45" customHeight="1" x14ac:dyDescent="0.15">
      <c r="A31" s="5"/>
      <c r="B31" s="128"/>
      <c r="C31" s="133"/>
      <c r="D31" s="133"/>
      <c r="E31" s="133"/>
      <c r="F31" s="146"/>
      <c r="G31" s="146"/>
      <c r="H31" s="146"/>
      <c r="I31" s="146"/>
      <c r="J31" s="146"/>
      <c r="K31" s="147"/>
      <c r="L31" s="147"/>
      <c r="M31" s="147"/>
      <c r="N31" s="147"/>
      <c r="O31" s="147"/>
      <c r="P31" s="147"/>
      <c r="Q31" s="148"/>
      <c r="R31" s="148"/>
      <c r="S31" s="148"/>
      <c r="T31" s="148"/>
      <c r="U31" s="149"/>
      <c r="V31" s="149"/>
      <c r="W31" s="144"/>
      <c r="X31" s="144"/>
      <c r="Y31" s="144"/>
      <c r="Z31" s="144"/>
      <c r="AA31" s="145"/>
      <c r="AB31" s="130"/>
      <c r="AC31" s="133"/>
      <c r="AD31" s="133"/>
      <c r="AE31" s="133"/>
      <c r="AF31" s="146"/>
      <c r="AG31" s="146"/>
      <c r="AH31" s="146"/>
      <c r="AI31" s="146"/>
      <c r="AJ31" s="146"/>
      <c r="AK31" s="147"/>
      <c r="AL31" s="147"/>
      <c r="AM31" s="147"/>
      <c r="AN31" s="147"/>
      <c r="AO31" s="147"/>
      <c r="AP31" s="147"/>
      <c r="AQ31" s="148"/>
      <c r="AR31" s="148"/>
      <c r="AS31" s="148"/>
      <c r="AT31" s="148"/>
      <c r="AU31" s="149"/>
      <c r="AV31" s="149"/>
      <c r="AW31" s="144"/>
      <c r="AX31" s="144"/>
      <c r="AY31" s="144"/>
      <c r="AZ31" s="144"/>
      <c r="BA31" s="144"/>
      <c r="BB31" s="10"/>
    </row>
    <row r="32" spans="1:54" ht="11.45" customHeight="1" x14ac:dyDescent="0.15">
      <c r="A32" s="5"/>
      <c r="B32" s="128">
        <v>10</v>
      </c>
      <c r="C32" s="132"/>
      <c r="D32" s="132"/>
      <c r="E32" s="132"/>
      <c r="F32" s="135" t="s">
        <v>50</v>
      </c>
      <c r="G32" s="135"/>
      <c r="H32" s="135"/>
      <c r="I32" s="135"/>
      <c r="J32" s="135"/>
      <c r="K32" s="136"/>
      <c r="L32" s="136"/>
      <c r="M32" s="136"/>
      <c r="N32" s="136"/>
      <c r="O32" s="136"/>
      <c r="P32" s="136"/>
      <c r="Q32" s="138"/>
      <c r="R32" s="138"/>
      <c r="S32" s="138"/>
      <c r="T32" s="138"/>
      <c r="U32" s="140"/>
      <c r="V32" s="140"/>
      <c r="W32" s="142">
        <f t="shared" ref="W32" si="15">SUM(M32*Q32)</f>
        <v>0</v>
      </c>
      <c r="X32" s="142"/>
      <c r="Y32" s="142"/>
      <c r="Z32" s="142"/>
      <c r="AA32" s="143"/>
      <c r="AB32" s="130">
        <v>20</v>
      </c>
      <c r="AC32" s="132"/>
      <c r="AD32" s="132"/>
      <c r="AE32" s="132"/>
      <c r="AF32" s="135" t="s">
        <v>50</v>
      </c>
      <c r="AG32" s="135"/>
      <c r="AH32" s="135"/>
      <c r="AI32" s="135"/>
      <c r="AJ32" s="135"/>
      <c r="AK32" s="136"/>
      <c r="AL32" s="136"/>
      <c r="AM32" s="136"/>
      <c r="AN32" s="136"/>
      <c r="AO32" s="136"/>
      <c r="AP32" s="136"/>
      <c r="AQ32" s="138"/>
      <c r="AR32" s="138"/>
      <c r="AS32" s="138"/>
      <c r="AT32" s="138"/>
      <c r="AU32" s="140"/>
      <c r="AV32" s="140"/>
      <c r="AW32" s="142">
        <f t="shared" ref="AW32" si="16">SUM(AM32*AQ32)</f>
        <v>0</v>
      </c>
      <c r="AX32" s="142"/>
      <c r="AY32" s="142"/>
      <c r="AZ32" s="142"/>
      <c r="BA32" s="142"/>
      <c r="BB32" s="10"/>
    </row>
    <row r="33" spans="1:54" ht="11.45" customHeight="1" thickBot="1" x14ac:dyDescent="0.2">
      <c r="A33" s="5"/>
      <c r="B33" s="129"/>
      <c r="C33" s="134"/>
      <c r="D33" s="134"/>
      <c r="E33" s="134"/>
      <c r="F33" s="146"/>
      <c r="G33" s="146"/>
      <c r="H33" s="146"/>
      <c r="I33" s="146"/>
      <c r="J33" s="146"/>
      <c r="K33" s="137"/>
      <c r="L33" s="137"/>
      <c r="M33" s="137"/>
      <c r="N33" s="137"/>
      <c r="O33" s="137"/>
      <c r="P33" s="137"/>
      <c r="Q33" s="139"/>
      <c r="R33" s="139"/>
      <c r="S33" s="139"/>
      <c r="T33" s="139"/>
      <c r="U33" s="141"/>
      <c r="V33" s="141"/>
      <c r="W33" s="144"/>
      <c r="X33" s="144"/>
      <c r="Y33" s="144"/>
      <c r="Z33" s="144"/>
      <c r="AA33" s="145"/>
      <c r="AB33" s="131"/>
      <c r="AC33" s="134"/>
      <c r="AD33" s="134"/>
      <c r="AE33" s="134"/>
      <c r="AF33" s="146"/>
      <c r="AG33" s="146"/>
      <c r="AH33" s="146"/>
      <c r="AI33" s="146"/>
      <c r="AJ33" s="146"/>
      <c r="AK33" s="137"/>
      <c r="AL33" s="137"/>
      <c r="AM33" s="137"/>
      <c r="AN33" s="137"/>
      <c r="AO33" s="137"/>
      <c r="AP33" s="137"/>
      <c r="AQ33" s="139"/>
      <c r="AR33" s="139"/>
      <c r="AS33" s="139"/>
      <c r="AT33" s="139"/>
      <c r="AU33" s="141"/>
      <c r="AV33" s="141"/>
      <c r="AW33" s="144"/>
      <c r="AX33" s="144"/>
      <c r="AY33" s="144"/>
      <c r="AZ33" s="144"/>
      <c r="BA33" s="144"/>
      <c r="BB33" s="10"/>
    </row>
    <row r="34" spans="1:54" ht="13.5" customHeight="1" thickTop="1" x14ac:dyDescent="0.15">
      <c r="A34" s="5"/>
      <c r="B34" s="77" t="s">
        <v>111</v>
      </c>
      <c r="C34" s="77"/>
      <c r="D34" s="77"/>
      <c r="E34" s="77"/>
      <c r="F34" s="77"/>
      <c r="G34" s="77"/>
      <c r="H34" s="77"/>
      <c r="I34" s="77"/>
      <c r="J34" s="77"/>
      <c r="K34" s="77"/>
      <c r="L34" s="77"/>
      <c r="M34" s="77"/>
      <c r="N34" s="77"/>
      <c r="O34" s="77"/>
      <c r="P34" s="77"/>
      <c r="Q34" s="79"/>
      <c r="R34" s="80"/>
      <c r="S34" s="80"/>
      <c r="T34" s="81"/>
      <c r="U34" s="85"/>
      <c r="V34" s="85"/>
      <c r="W34" s="87">
        <f>SUM(W12:AA31)</f>
        <v>0</v>
      </c>
      <c r="X34" s="87"/>
      <c r="Y34" s="87"/>
      <c r="Z34" s="87"/>
      <c r="AA34" s="88"/>
      <c r="AB34" s="77" t="s">
        <v>111</v>
      </c>
      <c r="AC34" s="77"/>
      <c r="AD34" s="77"/>
      <c r="AE34" s="77"/>
      <c r="AF34" s="77"/>
      <c r="AG34" s="77"/>
      <c r="AH34" s="77"/>
      <c r="AI34" s="77"/>
      <c r="AJ34" s="77"/>
      <c r="AK34" s="77"/>
      <c r="AL34" s="77"/>
      <c r="AM34" s="77"/>
      <c r="AN34" s="77"/>
      <c r="AO34" s="77"/>
      <c r="AP34" s="77"/>
      <c r="AQ34" s="79"/>
      <c r="AR34" s="80"/>
      <c r="AS34" s="80"/>
      <c r="AT34" s="81"/>
      <c r="AU34" s="85"/>
      <c r="AV34" s="85"/>
      <c r="AW34" s="87">
        <f t="shared" ref="AW34" si="17">SUM(AW12:BA31)</f>
        <v>0</v>
      </c>
      <c r="AX34" s="87"/>
      <c r="AY34" s="87"/>
      <c r="AZ34" s="87"/>
      <c r="BA34" s="91"/>
      <c r="BB34" s="10"/>
    </row>
    <row r="35" spans="1:54" ht="13.5" customHeight="1" thickBot="1" x14ac:dyDescent="0.2">
      <c r="A35" s="5"/>
      <c r="B35" s="78"/>
      <c r="C35" s="78"/>
      <c r="D35" s="78"/>
      <c r="E35" s="78"/>
      <c r="F35" s="78"/>
      <c r="G35" s="78"/>
      <c r="H35" s="78"/>
      <c r="I35" s="78"/>
      <c r="J35" s="78"/>
      <c r="K35" s="78"/>
      <c r="L35" s="78"/>
      <c r="M35" s="78"/>
      <c r="N35" s="78"/>
      <c r="O35" s="78"/>
      <c r="P35" s="78"/>
      <c r="Q35" s="82"/>
      <c r="R35" s="83"/>
      <c r="S35" s="83"/>
      <c r="T35" s="84"/>
      <c r="U35" s="86"/>
      <c r="V35" s="86"/>
      <c r="W35" s="89"/>
      <c r="X35" s="89"/>
      <c r="Y35" s="89"/>
      <c r="Z35" s="89"/>
      <c r="AA35" s="90"/>
      <c r="AB35" s="78"/>
      <c r="AC35" s="78"/>
      <c r="AD35" s="78"/>
      <c r="AE35" s="78"/>
      <c r="AF35" s="78"/>
      <c r="AG35" s="78"/>
      <c r="AH35" s="78"/>
      <c r="AI35" s="78"/>
      <c r="AJ35" s="78"/>
      <c r="AK35" s="78"/>
      <c r="AL35" s="78"/>
      <c r="AM35" s="78"/>
      <c r="AN35" s="78"/>
      <c r="AO35" s="78"/>
      <c r="AP35" s="78"/>
      <c r="AQ35" s="82"/>
      <c r="AR35" s="83"/>
      <c r="AS35" s="83"/>
      <c r="AT35" s="84"/>
      <c r="AU35" s="86"/>
      <c r="AV35" s="86"/>
      <c r="AW35" s="89"/>
      <c r="AX35" s="89"/>
      <c r="AY35" s="89"/>
      <c r="AZ35" s="89"/>
      <c r="BA35" s="92"/>
      <c r="BB35" s="10"/>
    </row>
    <row r="36" spans="1:54" ht="13.5" customHeight="1" thickTop="1" x14ac:dyDescent="0.15">
      <c r="A36" s="5"/>
      <c r="B36" s="93" t="s">
        <v>112</v>
      </c>
      <c r="C36" s="93"/>
      <c r="D36" s="93"/>
      <c r="E36" s="93"/>
      <c r="F36" s="93"/>
      <c r="G36" s="93"/>
      <c r="H36" s="93"/>
      <c r="I36" s="93"/>
      <c r="J36" s="93"/>
      <c r="K36" s="93"/>
      <c r="L36" s="93"/>
      <c r="M36" s="93"/>
      <c r="N36" s="93"/>
      <c r="O36" s="93"/>
      <c r="P36" s="93"/>
      <c r="Q36" s="95"/>
      <c r="R36" s="96"/>
      <c r="S36" s="96"/>
      <c r="T36" s="97"/>
      <c r="U36" s="101"/>
      <c r="V36" s="101"/>
      <c r="W36" s="103">
        <f>SUM(W14:AA33)*(1+0.1)</f>
        <v>0</v>
      </c>
      <c r="X36" s="103"/>
      <c r="Y36" s="103"/>
      <c r="Z36" s="103"/>
      <c r="AA36" s="104"/>
      <c r="AB36" s="93" t="s">
        <v>112</v>
      </c>
      <c r="AC36" s="93"/>
      <c r="AD36" s="93"/>
      <c r="AE36" s="93"/>
      <c r="AF36" s="93"/>
      <c r="AG36" s="93"/>
      <c r="AH36" s="93"/>
      <c r="AI36" s="93"/>
      <c r="AJ36" s="93"/>
      <c r="AK36" s="93"/>
      <c r="AL36" s="93"/>
      <c r="AM36" s="93"/>
      <c r="AN36" s="93"/>
      <c r="AO36" s="93"/>
      <c r="AP36" s="93"/>
      <c r="AQ36" s="95"/>
      <c r="AR36" s="96"/>
      <c r="AS36" s="96"/>
      <c r="AT36" s="97"/>
      <c r="AU36" s="101"/>
      <c r="AV36" s="101"/>
      <c r="AW36" s="103">
        <f>SUM(AW14:BA33)*(1+0.1)</f>
        <v>0</v>
      </c>
      <c r="AX36" s="103"/>
      <c r="AY36" s="103"/>
      <c r="AZ36" s="103"/>
      <c r="BA36" s="120"/>
      <c r="BB36" s="10"/>
    </row>
    <row r="37" spans="1:54" ht="13.5" customHeight="1" x14ac:dyDescent="0.15">
      <c r="A37" s="5"/>
      <c r="B37" s="94"/>
      <c r="C37" s="94"/>
      <c r="D37" s="94"/>
      <c r="E37" s="94"/>
      <c r="F37" s="94"/>
      <c r="G37" s="94"/>
      <c r="H37" s="94"/>
      <c r="I37" s="94"/>
      <c r="J37" s="94"/>
      <c r="K37" s="94"/>
      <c r="L37" s="94"/>
      <c r="M37" s="94"/>
      <c r="N37" s="94"/>
      <c r="O37" s="94"/>
      <c r="P37" s="94"/>
      <c r="Q37" s="98"/>
      <c r="R37" s="99"/>
      <c r="S37" s="99"/>
      <c r="T37" s="100"/>
      <c r="U37" s="102"/>
      <c r="V37" s="102"/>
      <c r="W37" s="105"/>
      <c r="X37" s="105"/>
      <c r="Y37" s="105"/>
      <c r="Z37" s="105"/>
      <c r="AA37" s="106"/>
      <c r="AB37" s="94"/>
      <c r="AC37" s="94"/>
      <c r="AD37" s="94"/>
      <c r="AE37" s="94"/>
      <c r="AF37" s="94"/>
      <c r="AG37" s="94"/>
      <c r="AH37" s="94"/>
      <c r="AI37" s="94"/>
      <c r="AJ37" s="94"/>
      <c r="AK37" s="94"/>
      <c r="AL37" s="94"/>
      <c r="AM37" s="94"/>
      <c r="AN37" s="94"/>
      <c r="AO37" s="94"/>
      <c r="AP37" s="94"/>
      <c r="AQ37" s="98"/>
      <c r="AR37" s="99"/>
      <c r="AS37" s="99"/>
      <c r="AT37" s="100"/>
      <c r="AU37" s="102"/>
      <c r="AV37" s="102"/>
      <c r="AW37" s="105"/>
      <c r="AX37" s="105"/>
      <c r="AY37" s="105"/>
      <c r="AZ37" s="105"/>
      <c r="BA37" s="121"/>
      <c r="BB37" s="10"/>
    </row>
    <row r="38" spans="1:54" ht="13.5" customHeight="1" x14ac:dyDescent="0.15">
      <c r="A38" s="5"/>
      <c r="B38" s="17"/>
      <c r="C38" s="17"/>
      <c r="D38" s="17"/>
      <c r="E38" s="17"/>
      <c r="F38" s="17"/>
      <c r="G38" s="17"/>
      <c r="H38" s="17"/>
      <c r="I38" s="17"/>
      <c r="J38" s="17"/>
      <c r="K38" s="17"/>
      <c r="L38" s="17"/>
      <c r="M38" s="17"/>
      <c r="N38" s="18"/>
      <c r="O38" s="18"/>
      <c r="P38" s="18"/>
      <c r="Q38" s="18"/>
      <c r="R38" s="18"/>
      <c r="S38" s="18"/>
      <c r="T38" s="18"/>
      <c r="U38" s="17"/>
      <c r="V38" s="17"/>
      <c r="W38" s="17"/>
      <c r="X38" s="17"/>
      <c r="Y38" s="17"/>
      <c r="Z38" s="17"/>
      <c r="AA38" s="17"/>
      <c r="AB38" s="17"/>
      <c r="AC38" s="17"/>
      <c r="AD38" s="17"/>
      <c r="AE38" s="17"/>
      <c r="AF38" s="17"/>
      <c r="AG38" s="17"/>
      <c r="AH38" s="17"/>
      <c r="AI38" s="119" t="s">
        <v>84</v>
      </c>
      <c r="AJ38" s="119"/>
      <c r="AK38" s="119"/>
      <c r="AL38" s="119"/>
      <c r="AM38" s="119"/>
      <c r="AN38" s="119"/>
      <c r="AO38" s="119"/>
      <c r="AP38" s="119"/>
      <c r="AQ38" s="119"/>
      <c r="AR38" s="119"/>
      <c r="AS38" s="119"/>
      <c r="AT38" s="119"/>
      <c r="AU38" s="119"/>
      <c r="AV38" s="119"/>
      <c r="AW38" s="119"/>
      <c r="AX38" s="119"/>
      <c r="AY38" s="119"/>
      <c r="AZ38" s="119"/>
      <c r="BA38" s="119"/>
      <c r="BB38" s="10"/>
    </row>
    <row r="39" spans="1:54" ht="14.1" customHeight="1" x14ac:dyDescent="0.15">
      <c r="A39" s="5"/>
      <c r="B39" s="64"/>
      <c r="C39" s="65"/>
      <c r="D39" s="65"/>
      <c r="E39" s="65"/>
      <c r="F39" s="65"/>
      <c r="G39" s="65"/>
      <c r="H39" s="65"/>
      <c r="I39" s="65"/>
      <c r="J39" s="65"/>
      <c r="K39" s="65"/>
      <c r="L39" s="122" t="s">
        <v>95</v>
      </c>
      <c r="M39" s="122"/>
      <c r="N39" s="122"/>
      <c r="O39" s="122"/>
      <c r="P39" s="122"/>
      <c r="Q39" s="122"/>
      <c r="R39" s="122"/>
      <c r="S39" s="122"/>
      <c r="T39" s="122"/>
      <c r="U39" s="122"/>
      <c r="V39" s="122"/>
      <c r="W39" s="122"/>
      <c r="X39" s="65"/>
      <c r="Y39" s="65"/>
      <c r="Z39" s="65"/>
      <c r="AA39" s="65"/>
      <c r="AB39" s="65"/>
      <c r="AC39" s="65"/>
      <c r="AD39" s="65"/>
      <c r="AE39" s="65"/>
      <c r="AF39" s="65"/>
      <c r="AG39" s="65"/>
      <c r="AH39" s="65"/>
      <c r="AI39" s="65"/>
      <c r="AJ39" s="107" t="s">
        <v>21</v>
      </c>
      <c r="AK39" s="108"/>
      <c r="AL39" s="113" t="s">
        <v>20</v>
      </c>
      <c r="AM39" s="113"/>
      <c r="AN39" s="113"/>
      <c r="AO39" s="114"/>
      <c r="AP39" s="115" t="s">
        <v>34</v>
      </c>
      <c r="AQ39" s="116"/>
      <c r="AR39" s="116"/>
      <c r="AS39" s="117"/>
      <c r="AT39" s="115" t="s">
        <v>34</v>
      </c>
      <c r="AU39" s="116"/>
      <c r="AV39" s="116"/>
      <c r="AW39" s="117"/>
      <c r="AX39" s="115" t="s">
        <v>34</v>
      </c>
      <c r="AY39" s="116"/>
      <c r="AZ39" s="116"/>
      <c r="BA39" s="118"/>
      <c r="BB39" s="10"/>
    </row>
    <row r="40" spans="1:54" ht="16.5" customHeight="1" x14ac:dyDescent="0.15">
      <c r="A40" s="5"/>
      <c r="B40" s="66"/>
      <c r="C40" s="17"/>
      <c r="D40" s="17"/>
      <c r="E40" s="17"/>
      <c r="F40" s="17"/>
      <c r="G40" s="17"/>
      <c r="H40" s="17"/>
      <c r="I40" s="17"/>
      <c r="J40" s="17"/>
      <c r="K40" s="17"/>
      <c r="L40" s="123" t="s">
        <v>96</v>
      </c>
      <c r="M40" s="123"/>
      <c r="N40" s="123"/>
      <c r="O40" s="123"/>
      <c r="P40" s="123"/>
      <c r="Q40" s="123" t="s">
        <v>117</v>
      </c>
      <c r="R40" s="123"/>
      <c r="S40" s="123"/>
      <c r="T40" s="123"/>
      <c r="U40" s="123"/>
      <c r="V40" s="123" t="s">
        <v>99</v>
      </c>
      <c r="W40" s="123"/>
      <c r="X40" s="123"/>
      <c r="Y40" s="123"/>
      <c r="Z40" s="123"/>
      <c r="AA40" s="17"/>
      <c r="AB40" s="17"/>
      <c r="AC40" s="17"/>
      <c r="AD40" s="17"/>
      <c r="AE40" s="17"/>
      <c r="AF40" s="17"/>
      <c r="AG40" s="17"/>
      <c r="AH40" s="17"/>
      <c r="AI40" s="17"/>
      <c r="AJ40" s="109"/>
      <c r="AK40" s="110"/>
      <c r="AL40" s="17"/>
      <c r="AM40" s="17"/>
      <c r="AN40" s="17"/>
      <c r="AO40" s="19"/>
      <c r="AP40" s="20"/>
      <c r="AQ40" s="20"/>
      <c r="AR40" s="20"/>
      <c r="AS40" s="20"/>
      <c r="AT40" s="21"/>
      <c r="AU40" s="20"/>
      <c r="AV40" s="20"/>
      <c r="AW40" s="22"/>
      <c r="AX40" s="20"/>
      <c r="AY40" s="20"/>
      <c r="AZ40" s="20"/>
      <c r="BA40" s="67"/>
      <c r="BB40" s="10"/>
    </row>
    <row r="41" spans="1:54" ht="16.149999999999999" customHeight="1" x14ac:dyDescent="0.15">
      <c r="A41" s="5"/>
      <c r="B41" s="66"/>
      <c r="C41" s="17"/>
      <c r="D41" s="17"/>
      <c r="E41" s="17"/>
      <c r="F41" s="17"/>
      <c r="G41" s="17"/>
      <c r="H41" s="17"/>
      <c r="I41" s="17"/>
      <c r="J41" s="17"/>
      <c r="K41" s="17"/>
      <c r="L41" s="123" t="s">
        <v>97</v>
      </c>
      <c r="M41" s="123"/>
      <c r="N41" s="123"/>
      <c r="O41" s="123"/>
      <c r="P41" s="123"/>
      <c r="Q41" s="125">
        <f>SUM(W34+AW34)</f>
        <v>0</v>
      </c>
      <c r="R41" s="126"/>
      <c r="S41" s="126"/>
      <c r="T41" s="126"/>
      <c r="U41" s="126"/>
      <c r="V41" s="125">
        <f>SUM(W34:BA35)*0.1</f>
        <v>0</v>
      </c>
      <c r="W41" s="126"/>
      <c r="X41" s="126"/>
      <c r="Y41" s="126"/>
      <c r="Z41" s="126"/>
      <c r="AA41" s="17"/>
      <c r="AB41" s="17"/>
      <c r="AC41" s="17"/>
      <c r="AD41" s="17"/>
      <c r="AE41" s="17"/>
      <c r="AF41" s="17"/>
      <c r="AG41" s="17"/>
      <c r="AH41" s="17"/>
      <c r="AI41" s="17"/>
      <c r="AJ41" s="109"/>
      <c r="AK41" s="110"/>
      <c r="AL41" s="17"/>
      <c r="AM41" s="17"/>
      <c r="AN41" s="20"/>
      <c r="AO41" s="22"/>
      <c r="AP41" s="20"/>
      <c r="AQ41" s="20"/>
      <c r="AR41" s="20"/>
      <c r="AS41" s="20"/>
      <c r="AT41" s="21"/>
      <c r="AU41" s="17"/>
      <c r="AV41" s="17"/>
      <c r="AW41" s="19"/>
      <c r="AX41" s="17"/>
      <c r="AY41" s="17"/>
      <c r="AZ41" s="17"/>
      <c r="BA41" s="68"/>
      <c r="BB41" s="10"/>
    </row>
    <row r="42" spans="1:54" ht="16.149999999999999" customHeight="1" x14ac:dyDescent="0.15">
      <c r="A42" s="5"/>
      <c r="B42" s="69"/>
      <c r="C42" s="70"/>
      <c r="D42" s="70"/>
      <c r="E42" s="70"/>
      <c r="F42" s="70"/>
      <c r="G42" s="70"/>
      <c r="H42" s="70"/>
      <c r="I42" s="70"/>
      <c r="J42" s="70"/>
      <c r="K42" s="70"/>
      <c r="L42" s="124" t="s">
        <v>98</v>
      </c>
      <c r="M42" s="124"/>
      <c r="N42" s="124"/>
      <c r="O42" s="124"/>
      <c r="P42" s="124"/>
      <c r="Q42" s="127"/>
      <c r="R42" s="127"/>
      <c r="S42" s="127"/>
      <c r="T42" s="127"/>
      <c r="U42" s="127"/>
      <c r="V42" s="126">
        <f>SUM(Q42*0.08)</f>
        <v>0</v>
      </c>
      <c r="W42" s="126"/>
      <c r="X42" s="126"/>
      <c r="Y42" s="126"/>
      <c r="Z42" s="126"/>
      <c r="AA42" s="70"/>
      <c r="AB42" s="70"/>
      <c r="AC42" s="70"/>
      <c r="AD42" s="70"/>
      <c r="AE42" s="70"/>
      <c r="AF42" s="70"/>
      <c r="AG42" s="70"/>
      <c r="AH42" s="70"/>
      <c r="AI42" s="70"/>
      <c r="AJ42" s="111"/>
      <c r="AK42" s="112"/>
      <c r="AL42" s="70"/>
      <c r="AM42" s="70"/>
      <c r="AN42" s="71"/>
      <c r="AO42" s="72"/>
      <c r="AP42" s="71"/>
      <c r="AQ42" s="71"/>
      <c r="AR42" s="71"/>
      <c r="AS42" s="71"/>
      <c r="AT42" s="73"/>
      <c r="AU42" s="70"/>
      <c r="AV42" s="70"/>
      <c r="AW42" s="74"/>
      <c r="AX42" s="70"/>
      <c r="AY42" s="70"/>
      <c r="AZ42" s="70"/>
      <c r="BA42" s="75"/>
      <c r="BB42" s="10"/>
    </row>
    <row r="43" spans="1:54" ht="13.5"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5"/>
    </row>
  </sheetData>
  <mergeCells count="292">
    <mergeCell ref="R8:S9"/>
    <mergeCell ref="U8:V9"/>
    <mergeCell ref="Q8:Q9"/>
    <mergeCell ref="T8:T9"/>
    <mergeCell ref="AC32:AE33"/>
    <mergeCell ref="AF32:AJ32"/>
    <mergeCell ref="AK32:AL33"/>
    <mergeCell ref="AM32:AN33"/>
    <mergeCell ref="AO32:AP33"/>
    <mergeCell ref="AC30:AE31"/>
    <mergeCell ref="AC28:AE29"/>
    <mergeCell ref="AO24:AP25"/>
    <mergeCell ref="AO20:AP21"/>
    <mergeCell ref="AF17:AJ17"/>
    <mergeCell ref="AC18:AE19"/>
    <mergeCell ref="AF18:AJ18"/>
    <mergeCell ref="AK18:AL19"/>
    <mergeCell ref="AM18:AN19"/>
    <mergeCell ref="AO18:AP19"/>
    <mergeCell ref="AI9:AK9"/>
    <mergeCell ref="W8:Z9"/>
    <mergeCell ref="AI8:AK8"/>
    <mergeCell ref="AM8:AY8"/>
    <mergeCell ref="AM10:AQ10"/>
    <mergeCell ref="AQ32:AT33"/>
    <mergeCell ref="AU32:AV33"/>
    <mergeCell ref="AW32:BA33"/>
    <mergeCell ref="AF33:AJ33"/>
    <mergeCell ref="AO28:AP29"/>
    <mergeCell ref="AQ28:AT29"/>
    <mergeCell ref="AU28:AV29"/>
    <mergeCell ref="AW28:BA29"/>
    <mergeCell ref="AF29:AJ29"/>
    <mergeCell ref="AF30:AJ30"/>
    <mergeCell ref="AK30:AL31"/>
    <mergeCell ref="AM30:AN31"/>
    <mergeCell ref="AO30:AP31"/>
    <mergeCell ref="AQ30:AT31"/>
    <mergeCell ref="AU30:AV31"/>
    <mergeCell ref="AW30:BA31"/>
    <mergeCell ref="AF31:AJ31"/>
    <mergeCell ref="AF28:AJ28"/>
    <mergeCell ref="AK28:AL29"/>
    <mergeCell ref="AM28:AN29"/>
    <mergeCell ref="AQ24:AT25"/>
    <mergeCell ref="AU24:AV25"/>
    <mergeCell ref="AW24:BA25"/>
    <mergeCell ref="AF25:AJ25"/>
    <mergeCell ref="AC26:AE27"/>
    <mergeCell ref="AF26:AJ26"/>
    <mergeCell ref="AK26:AL27"/>
    <mergeCell ref="AM26:AN27"/>
    <mergeCell ref="AO26:AP27"/>
    <mergeCell ref="AQ26:AT27"/>
    <mergeCell ref="AU26:AV27"/>
    <mergeCell ref="AW26:BA27"/>
    <mergeCell ref="AF27:AJ27"/>
    <mergeCell ref="AC24:AE25"/>
    <mergeCell ref="AF24:AJ24"/>
    <mergeCell ref="AK24:AL25"/>
    <mergeCell ref="AM24:AN25"/>
    <mergeCell ref="AQ20:AT21"/>
    <mergeCell ref="AU20:AV21"/>
    <mergeCell ref="AW20:BA21"/>
    <mergeCell ref="AF21:AJ21"/>
    <mergeCell ref="AC22:AE23"/>
    <mergeCell ref="AF22:AJ22"/>
    <mergeCell ref="AK22:AL23"/>
    <mergeCell ref="AM22:AN23"/>
    <mergeCell ref="AO22:AP23"/>
    <mergeCell ref="AQ22:AT23"/>
    <mergeCell ref="AU22:AV23"/>
    <mergeCell ref="AW22:BA23"/>
    <mergeCell ref="AF23:AJ23"/>
    <mergeCell ref="AC20:AE21"/>
    <mergeCell ref="AF20:AJ20"/>
    <mergeCell ref="AK20:AL21"/>
    <mergeCell ref="AM20:AN21"/>
    <mergeCell ref="AQ18:AT19"/>
    <mergeCell ref="AU18:AV19"/>
    <mergeCell ref="AW18:BA19"/>
    <mergeCell ref="AF19:AJ19"/>
    <mergeCell ref="AC16:AE17"/>
    <mergeCell ref="AF16:AJ16"/>
    <mergeCell ref="AK16:AL17"/>
    <mergeCell ref="AM16:AN17"/>
    <mergeCell ref="AO16:AP17"/>
    <mergeCell ref="AQ16:AT17"/>
    <mergeCell ref="AU16:AV17"/>
    <mergeCell ref="AW16:BA17"/>
    <mergeCell ref="AW13:BA13"/>
    <mergeCell ref="AC14:AE15"/>
    <mergeCell ref="AF14:AJ14"/>
    <mergeCell ref="AK14:AL15"/>
    <mergeCell ref="AM14:AN15"/>
    <mergeCell ref="AO14:AP15"/>
    <mergeCell ref="AQ14:AT15"/>
    <mergeCell ref="AU14:AV15"/>
    <mergeCell ref="AW14:BA15"/>
    <mergeCell ref="AF15:AJ15"/>
    <mergeCell ref="AC13:AE13"/>
    <mergeCell ref="AF13:AJ13"/>
    <mergeCell ref="AK13:AL13"/>
    <mergeCell ref="AM13:AN13"/>
    <mergeCell ref="AO13:AP13"/>
    <mergeCell ref="AQ13:AT13"/>
    <mergeCell ref="AU13:AV13"/>
    <mergeCell ref="F16:J16"/>
    <mergeCell ref="K16:L17"/>
    <mergeCell ref="M16:N17"/>
    <mergeCell ref="O16:P17"/>
    <mergeCell ref="Q16:T17"/>
    <mergeCell ref="U16:V17"/>
    <mergeCell ref="W16:AA17"/>
    <mergeCell ref="F17:J17"/>
    <mergeCell ref="F25:J25"/>
    <mergeCell ref="W24:AA25"/>
    <mergeCell ref="O13:P13"/>
    <mergeCell ref="Q13:T13"/>
    <mergeCell ref="U13:V13"/>
    <mergeCell ref="F13:J13"/>
    <mergeCell ref="W13:AA13"/>
    <mergeCell ref="W14:AA15"/>
    <mergeCell ref="U14:V15"/>
    <mergeCell ref="Q14:T15"/>
    <mergeCell ref="O14:P15"/>
    <mergeCell ref="M14:N15"/>
    <mergeCell ref="K14:L15"/>
    <mergeCell ref="F14:J14"/>
    <mergeCell ref="F15:J15"/>
    <mergeCell ref="AZ1:BA1"/>
    <mergeCell ref="T2:AH3"/>
    <mergeCell ref="AP3:AR3"/>
    <mergeCell ref="AP4:AR4"/>
    <mergeCell ref="AT4:AU4"/>
    <mergeCell ref="AW4:AX4"/>
    <mergeCell ref="B5:O6"/>
    <mergeCell ref="AI7:AK7"/>
    <mergeCell ref="Q6:T7"/>
    <mergeCell ref="U6:X7"/>
    <mergeCell ref="Y6:Z7"/>
    <mergeCell ref="AF6:AG7"/>
    <mergeCell ref="AA6:AE7"/>
    <mergeCell ref="AI6:AK6"/>
    <mergeCell ref="AM6:AZ6"/>
    <mergeCell ref="AT3:AU3"/>
    <mergeCell ref="AW3:AX3"/>
    <mergeCell ref="AI5:AK5"/>
    <mergeCell ref="AM5:AZ5"/>
    <mergeCell ref="AM7:AY7"/>
    <mergeCell ref="AR10:AU10"/>
    <mergeCell ref="AV10:AZ10"/>
    <mergeCell ref="AM9:AQ9"/>
    <mergeCell ref="B16:B17"/>
    <mergeCell ref="AB16:AB17"/>
    <mergeCell ref="B14:B15"/>
    <mergeCell ref="AB14:AB15"/>
    <mergeCell ref="C13:E13"/>
    <mergeCell ref="C14:E15"/>
    <mergeCell ref="AR9:AU9"/>
    <mergeCell ref="AV9:AZ9"/>
    <mergeCell ref="AI11:AL11"/>
    <mergeCell ref="AM11:AZ11"/>
    <mergeCell ref="AA8:AG9"/>
    <mergeCell ref="B8:O8"/>
    <mergeCell ref="B9:K10"/>
    <mergeCell ref="L9:O10"/>
    <mergeCell ref="G11:J11"/>
    <mergeCell ref="AI10:AK10"/>
    <mergeCell ref="Q10:T11"/>
    <mergeCell ref="C16:E17"/>
    <mergeCell ref="K13:L13"/>
    <mergeCell ref="U10:AG11"/>
    <mergeCell ref="M13:N13"/>
    <mergeCell ref="B20:B21"/>
    <mergeCell ref="AB20:AB21"/>
    <mergeCell ref="B18:B19"/>
    <mergeCell ref="AB18:AB19"/>
    <mergeCell ref="O18:P19"/>
    <mergeCell ref="Q18:T19"/>
    <mergeCell ref="U18:V19"/>
    <mergeCell ref="W18:AA19"/>
    <mergeCell ref="O20:P21"/>
    <mergeCell ref="Q20:T21"/>
    <mergeCell ref="U20:V21"/>
    <mergeCell ref="W20:AA21"/>
    <mergeCell ref="C18:E19"/>
    <mergeCell ref="C20:E21"/>
    <mergeCell ref="F18:J18"/>
    <mergeCell ref="K18:L19"/>
    <mergeCell ref="M18:N19"/>
    <mergeCell ref="F19:J19"/>
    <mergeCell ref="F20:J20"/>
    <mergeCell ref="K20:L21"/>
    <mergeCell ref="M20:N21"/>
    <mergeCell ref="F21:J21"/>
    <mergeCell ref="B24:B25"/>
    <mergeCell ref="AB24:AB25"/>
    <mergeCell ref="B22:B23"/>
    <mergeCell ref="AB22:AB23"/>
    <mergeCell ref="O22:P23"/>
    <mergeCell ref="Q22:T23"/>
    <mergeCell ref="U22:V23"/>
    <mergeCell ref="W22:AA23"/>
    <mergeCell ref="M24:N25"/>
    <mergeCell ref="O24:P25"/>
    <mergeCell ref="Q24:T25"/>
    <mergeCell ref="U24:V25"/>
    <mergeCell ref="C22:E23"/>
    <mergeCell ref="C24:E25"/>
    <mergeCell ref="F22:J22"/>
    <mergeCell ref="K22:L23"/>
    <mergeCell ref="M22:N23"/>
    <mergeCell ref="F23:J23"/>
    <mergeCell ref="F24:J24"/>
    <mergeCell ref="K24:L25"/>
    <mergeCell ref="B28:B29"/>
    <mergeCell ref="AB28:AB29"/>
    <mergeCell ref="B26:B27"/>
    <mergeCell ref="AB26:AB27"/>
    <mergeCell ref="C26:E27"/>
    <mergeCell ref="C28:E29"/>
    <mergeCell ref="F28:J28"/>
    <mergeCell ref="K28:L29"/>
    <mergeCell ref="M28:N29"/>
    <mergeCell ref="O28:P29"/>
    <mergeCell ref="Q28:T29"/>
    <mergeCell ref="U28:V29"/>
    <mergeCell ref="F26:J26"/>
    <mergeCell ref="K26:L27"/>
    <mergeCell ref="M26:N27"/>
    <mergeCell ref="O26:P27"/>
    <mergeCell ref="Q26:T27"/>
    <mergeCell ref="U26:V27"/>
    <mergeCell ref="W26:AA27"/>
    <mergeCell ref="F27:J27"/>
    <mergeCell ref="F29:J29"/>
    <mergeCell ref="W28:AA29"/>
    <mergeCell ref="B32:B33"/>
    <mergeCell ref="AB32:AB33"/>
    <mergeCell ref="B30:B31"/>
    <mergeCell ref="AB30:AB31"/>
    <mergeCell ref="C30:E31"/>
    <mergeCell ref="C32:E33"/>
    <mergeCell ref="F32:J32"/>
    <mergeCell ref="K32:L33"/>
    <mergeCell ref="M32:N33"/>
    <mergeCell ref="O32:P33"/>
    <mergeCell ref="Q32:T33"/>
    <mergeCell ref="U32:V33"/>
    <mergeCell ref="W32:AA33"/>
    <mergeCell ref="F33:J33"/>
    <mergeCell ref="F30:J30"/>
    <mergeCell ref="K30:L31"/>
    <mergeCell ref="M30:N31"/>
    <mergeCell ref="O30:P31"/>
    <mergeCell ref="Q30:T31"/>
    <mergeCell ref="U30:V31"/>
    <mergeCell ref="W30:AA31"/>
    <mergeCell ref="F31:J31"/>
    <mergeCell ref="L39:W39"/>
    <mergeCell ref="L40:P40"/>
    <mergeCell ref="L41:P41"/>
    <mergeCell ref="L42:P42"/>
    <mergeCell ref="Q40:U40"/>
    <mergeCell ref="V40:Z40"/>
    <mergeCell ref="Q41:U41"/>
    <mergeCell ref="V41:Z41"/>
    <mergeCell ref="Q42:U42"/>
    <mergeCell ref="V42:Z42"/>
    <mergeCell ref="AJ39:AK42"/>
    <mergeCell ref="AL39:AO39"/>
    <mergeCell ref="AP39:AS39"/>
    <mergeCell ref="AT39:AW39"/>
    <mergeCell ref="AX39:BA39"/>
    <mergeCell ref="AI38:BA38"/>
    <mergeCell ref="AQ36:AT37"/>
    <mergeCell ref="AU36:AV37"/>
    <mergeCell ref="AW36:BA37"/>
    <mergeCell ref="AB36:AP37"/>
    <mergeCell ref="B34:P35"/>
    <mergeCell ref="Q34:T35"/>
    <mergeCell ref="U34:V35"/>
    <mergeCell ref="W34:AA35"/>
    <mergeCell ref="AB34:AP35"/>
    <mergeCell ref="AQ34:AT35"/>
    <mergeCell ref="AU34:AV35"/>
    <mergeCell ref="AW34:BA35"/>
    <mergeCell ref="B36:P37"/>
    <mergeCell ref="Q36:T37"/>
    <mergeCell ref="U36:V37"/>
    <mergeCell ref="W36:AA37"/>
  </mergeCells>
  <phoneticPr fontId="2"/>
  <dataValidations count="2">
    <dataValidation type="list" allowBlank="1" showInputMessage="1" showErrorMessage="1" sqref="U14:V33 AU14:AV33" xr:uid="{1FD141AB-C7A0-4696-B32A-CD4D8A3103FF}">
      <formula1>$BE$10:$BE$11</formula1>
    </dataValidation>
    <dataValidation type="list" allowBlank="1" showInputMessage="1" showErrorMessage="1" sqref="AK14:AL33 K14:L33" xr:uid="{4F9FBD5C-1E80-4459-880D-D5C7831C1F28}">
      <formula1>$BE$9</formula1>
    </dataValidation>
  </dataValidations>
  <printOptions horizontalCentered="1" verticalCentered="1"/>
  <pageMargins left="0.24000000000000002" right="0.24000000000000002" top="0.35000000000000003" bottom="0.35000000000000003" header="0.12000000000000001" footer="0.12000000000000001"/>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249977111117893"/>
  </sheetPr>
  <dimension ref="A1:BG220"/>
  <sheetViews>
    <sheetView showGridLines="0" view="pageLayout" topLeftCell="B1" zoomScaleSheetLayoutView="100" workbookViewId="0">
      <selection activeCell="AA188" sqref="AA188:AG188"/>
    </sheetView>
  </sheetViews>
  <sheetFormatPr defaultColWidth="8.75" defaultRowHeight="13.5" x14ac:dyDescent="0.15"/>
  <cols>
    <col min="1" max="55" width="2.625" style="4" customWidth="1"/>
    <col min="56" max="58" width="5.75" style="4" bestFit="1" customWidth="1"/>
    <col min="59" max="59" width="9.75" style="4" bestFit="1" customWidth="1"/>
    <col min="60" max="60" width="8.75" style="4" customWidth="1"/>
    <col min="61" max="16384" width="8.75" style="4"/>
  </cols>
  <sheetData>
    <row r="1" spans="1:59" ht="13.3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3"/>
    </row>
    <row r="2" spans="1:59" ht="13.35" customHeight="1" thickTop="1" x14ac:dyDescent="0.15">
      <c r="A2" s="5"/>
      <c r="S2" s="363" t="s">
        <v>105</v>
      </c>
      <c r="T2" s="363"/>
      <c r="U2" s="363"/>
      <c r="V2" s="363"/>
      <c r="W2" s="363"/>
      <c r="X2" s="363"/>
      <c r="Y2" s="363"/>
      <c r="Z2" s="363"/>
      <c r="AA2" s="363"/>
      <c r="AB2" s="363"/>
      <c r="AC2" s="363"/>
      <c r="AD2" s="363"/>
      <c r="AE2" s="363"/>
      <c r="AF2" s="363"/>
      <c r="AG2" s="363"/>
      <c r="AH2" s="363"/>
      <c r="AI2" s="363"/>
      <c r="AJ2" s="26"/>
      <c r="AK2" s="26"/>
      <c r="AL2" s="26"/>
      <c r="AM2" s="26"/>
      <c r="BA2" s="150" t="s">
        <v>0</v>
      </c>
      <c r="BB2" s="150"/>
      <c r="BC2" s="10"/>
      <c r="BE2" s="4" t="s">
        <v>29</v>
      </c>
      <c r="BF2" s="4" t="s">
        <v>58</v>
      </c>
    </row>
    <row r="3" spans="1:59" ht="13.35" customHeight="1" thickBot="1" x14ac:dyDescent="0.2">
      <c r="A3" s="5"/>
      <c r="S3" s="364"/>
      <c r="T3" s="364"/>
      <c r="U3" s="364"/>
      <c r="V3" s="364"/>
      <c r="W3" s="364"/>
      <c r="X3" s="364"/>
      <c r="Y3" s="364"/>
      <c r="Z3" s="364"/>
      <c r="AA3" s="364"/>
      <c r="AB3" s="364"/>
      <c r="AC3" s="364"/>
      <c r="AD3" s="364"/>
      <c r="AE3" s="364"/>
      <c r="AF3" s="364"/>
      <c r="AG3" s="364"/>
      <c r="AH3" s="364"/>
      <c r="AI3" s="364"/>
      <c r="AJ3" s="26"/>
      <c r="AK3" s="26"/>
      <c r="AL3" s="26"/>
      <c r="AM3" s="26"/>
      <c r="BC3" s="10"/>
      <c r="BE3" s="4" t="s">
        <v>30</v>
      </c>
      <c r="BF3" s="4" t="s">
        <v>59</v>
      </c>
      <c r="BG3" s="29">
        <f>SUM(AX15,AX59,AX103,AX147,AX191)</f>
        <v>0</v>
      </c>
    </row>
    <row r="4" spans="1:59" ht="13.35" customHeight="1" thickTop="1" x14ac:dyDescent="0.15">
      <c r="A4" s="5"/>
      <c r="V4" s="27"/>
      <c r="W4" s="27"/>
      <c r="X4" s="27"/>
      <c r="Y4" s="27"/>
      <c r="Z4" s="27"/>
      <c r="AA4" s="27"/>
      <c r="AB4" s="27"/>
      <c r="AC4" s="27"/>
      <c r="AD4" s="27"/>
      <c r="AE4" s="27"/>
      <c r="AF4" s="27"/>
      <c r="AG4" s="27"/>
      <c r="AH4" s="27"/>
      <c r="AI4" s="27"/>
      <c r="AJ4" s="27"/>
      <c r="AK4" s="27"/>
      <c r="AL4" s="27"/>
      <c r="AM4" s="27"/>
      <c r="AO4" s="28"/>
      <c r="AP4" s="28"/>
      <c r="AQ4" s="365"/>
      <c r="AR4" s="365"/>
      <c r="AS4" s="365"/>
      <c r="AT4" s="4" t="s">
        <v>2</v>
      </c>
      <c r="AU4" s="365"/>
      <c r="AV4" s="365"/>
      <c r="AW4" s="17" t="s">
        <v>15</v>
      </c>
      <c r="AX4" s="183" t="s">
        <v>85</v>
      </c>
      <c r="AY4" s="183"/>
      <c r="AZ4" s="183"/>
      <c r="BA4" s="150" t="s">
        <v>1</v>
      </c>
      <c r="BB4" s="150"/>
      <c r="BC4" s="10"/>
      <c r="BF4" s="4" t="s">
        <v>60</v>
      </c>
    </row>
    <row r="5" spans="1:59" ht="13.35" customHeight="1" x14ac:dyDescent="0.15">
      <c r="A5" s="5"/>
      <c r="B5" s="182" t="str">
        <f>総合請求書№1!B5</f>
        <v>株式会社　上野工務店 御中</v>
      </c>
      <c r="C5" s="182"/>
      <c r="D5" s="182"/>
      <c r="E5" s="182"/>
      <c r="F5" s="182"/>
      <c r="G5" s="182"/>
      <c r="H5" s="182"/>
      <c r="I5" s="182"/>
      <c r="J5" s="182"/>
      <c r="K5" s="182"/>
      <c r="L5" s="182"/>
      <c r="M5" s="182"/>
      <c r="N5" s="182"/>
      <c r="R5" s="12"/>
      <c r="S5" s="12"/>
      <c r="T5" s="12"/>
      <c r="U5" s="12"/>
      <c r="V5" s="12"/>
      <c r="W5" s="12"/>
      <c r="X5" s="12"/>
      <c r="Y5" s="12"/>
      <c r="Z5" s="12"/>
      <c r="AA5" s="12"/>
      <c r="AB5" s="12"/>
      <c r="AC5" s="12"/>
      <c r="AD5" s="12"/>
      <c r="AE5" s="12"/>
      <c r="AF5" s="12"/>
      <c r="AG5" s="12"/>
      <c r="AH5" s="12"/>
      <c r="BC5" s="10"/>
      <c r="BD5" s="29"/>
      <c r="BF5" s="4" t="s">
        <v>61</v>
      </c>
    </row>
    <row r="6" spans="1:59" ht="13.35" customHeight="1" x14ac:dyDescent="0.15">
      <c r="A6" s="5"/>
      <c r="B6" s="375"/>
      <c r="C6" s="375"/>
      <c r="D6" s="375"/>
      <c r="E6" s="375"/>
      <c r="F6" s="375"/>
      <c r="G6" s="375"/>
      <c r="H6" s="375"/>
      <c r="I6" s="375"/>
      <c r="J6" s="375"/>
      <c r="K6" s="375"/>
      <c r="L6" s="375"/>
      <c r="M6" s="375"/>
      <c r="N6" s="375"/>
      <c r="R6" s="12"/>
      <c r="S6" s="12"/>
      <c r="T6" s="12"/>
      <c r="U6" s="12"/>
      <c r="V6" s="12"/>
      <c r="W6" s="12"/>
      <c r="X6" s="12"/>
      <c r="Y6" s="12"/>
      <c r="Z6" s="12"/>
      <c r="AA6" s="12"/>
      <c r="AB6" s="12"/>
      <c r="AC6" s="12"/>
      <c r="AD6" s="12"/>
      <c r="AE6" s="12"/>
      <c r="AF6" s="12"/>
      <c r="AG6" s="12"/>
      <c r="AH6" s="12"/>
      <c r="AJ6" s="170" t="s">
        <v>4</v>
      </c>
      <c r="AK6" s="170"/>
      <c r="AL6" s="170"/>
      <c r="AN6" s="379"/>
      <c r="AO6" s="379"/>
      <c r="AP6" s="379"/>
      <c r="AQ6" s="379"/>
      <c r="AR6" s="379"/>
      <c r="AS6" s="379"/>
      <c r="AT6" s="379"/>
      <c r="AU6" s="379"/>
      <c r="AV6" s="379"/>
      <c r="AW6" s="379"/>
      <c r="AX6" s="379"/>
      <c r="AY6" s="379"/>
      <c r="AZ6" s="379"/>
      <c r="BC6" s="10"/>
      <c r="BF6" s="4" t="s">
        <v>62</v>
      </c>
    </row>
    <row r="7" spans="1:59" ht="13.35" customHeight="1" x14ac:dyDescent="0.15">
      <c r="A7" s="5"/>
      <c r="R7" s="12"/>
      <c r="S7" s="12"/>
      <c r="T7" s="12"/>
      <c r="U7" s="12"/>
      <c r="V7" s="12"/>
      <c r="W7" s="12"/>
      <c r="X7" s="12"/>
      <c r="Y7" s="12"/>
      <c r="Z7" s="12"/>
      <c r="AA7" s="12"/>
      <c r="AB7" s="12"/>
      <c r="AC7" s="12"/>
      <c r="AD7" s="12"/>
      <c r="AE7" s="12"/>
      <c r="AF7" s="12"/>
      <c r="AG7" s="12"/>
      <c r="AH7" s="12"/>
      <c r="AJ7" s="170"/>
      <c r="AK7" s="170"/>
      <c r="AL7" s="376"/>
      <c r="AM7" s="376"/>
      <c r="AN7" s="376"/>
      <c r="AO7" s="376"/>
      <c r="AP7" s="376"/>
      <c r="AQ7" s="376"/>
      <c r="AR7" s="376"/>
      <c r="AS7" s="376"/>
      <c r="AT7" s="376"/>
      <c r="AU7" s="376"/>
      <c r="AV7" s="376"/>
      <c r="AW7" s="376"/>
      <c r="AX7" s="376"/>
      <c r="AY7" s="377"/>
      <c r="AZ7" s="377"/>
      <c r="BC7" s="10"/>
      <c r="BF7" s="4" t="s">
        <v>63</v>
      </c>
    </row>
    <row r="8" spans="1:59" ht="13.35" customHeight="1" x14ac:dyDescent="0.15">
      <c r="A8" s="5"/>
      <c r="B8" s="13" t="s">
        <v>55</v>
      </c>
      <c r="C8" s="30"/>
      <c r="D8" s="30"/>
      <c r="E8" s="30"/>
      <c r="F8" s="30"/>
      <c r="G8" s="30"/>
      <c r="H8" s="30"/>
      <c r="I8" s="30"/>
      <c r="J8" s="30"/>
      <c r="K8" s="30"/>
      <c r="L8" s="30"/>
      <c r="M8" s="30"/>
      <c r="N8" s="30"/>
      <c r="O8" s="30"/>
      <c r="P8" s="30"/>
      <c r="Q8" s="30"/>
      <c r="R8" s="12"/>
      <c r="S8" s="12"/>
      <c r="T8" s="12"/>
      <c r="U8" s="12"/>
      <c r="V8" s="12"/>
      <c r="W8" s="12"/>
      <c r="X8" s="12"/>
      <c r="Y8" s="12"/>
      <c r="Z8" s="12"/>
      <c r="AA8" s="12"/>
      <c r="AB8" s="12"/>
      <c r="AC8" s="12"/>
      <c r="AD8" s="12"/>
      <c r="AE8" s="12"/>
      <c r="AF8" s="12"/>
      <c r="AG8" s="12"/>
      <c r="AH8" s="12"/>
      <c r="AJ8" s="170" t="s">
        <v>5</v>
      </c>
      <c r="AK8" s="170"/>
      <c r="AL8" s="170"/>
      <c r="AN8" s="379"/>
      <c r="AO8" s="379"/>
      <c r="AP8" s="379"/>
      <c r="AQ8" s="379"/>
      <c r="AR8" s="379"/>
      <c r="AS8" s="379"/>
      <c r="AT8" s="379"/>
      <c r="AU8" s="379"/>
      <c r="AV8" s="379"/>
      <c r="AW8" s="379"/>
      <c r="AX8" s="379"/>
      <c r="AY8" s="379"/>
      <c r="AZ8" s="379"/>
      <c r="BA8" s="17" t="s">
        <v>7</v>
      </c>
      <c r="BC8" s="10"/>
      <c r="BF8" s="4" t="s">
        <v>64</v>
      </c>
    </row>
    <row r="9" spans="1:59" ht="13.35" customHeight="1" x14ac:dyDescent="0.15">
      <c r="A9" s="5"/>
      <c r="B9" s="380" t="s">
        <v>18</v>
      </c>
      <c r="C9" s="380"/>
      <c r="D9" s="380"/>
      <c r="E9" s="380"/>
      <c r="F9" s="380"/>
      <c r="G9" s="380"/>
      <c r="H9" s="380"/>
      <c r="I9" s="380"/>
      <c r="J9" s="380"/>
      <c r="K9" s="380"/>
      <c r="L9" s="380"/>
      <c r="M9" s="380"/>
      <c r="N9" s="380"/>
      <c r="O9" s="380"/>
      <c r="P9" s="380"/>
      <c r="Q9" s="13"/>
      <c r="R9" s="12"/>
      <c r="S9" s="12"/>
      <c r="T9" s="12"/>
      <c r="U9" s="12"/>
      <c r="V9" s="12"/>
      <c r="W9" s="12"/>
      <c r="X9" s="12"/>
      <c r="Y9" s="12"/>
      <c r="Z9" s="12"/>
      <c r="AA9" s="12"/>
      <c r="AB9" s="12"/>
      <c r="AC9" s="12"/>
      <c r="AD9" s="12"/>
      <c r="AE9" s="12"/>
      <c r="AF9" s="12"/>
      <c r="AG9" s="12"/>
      <c r="AH9" s="12"/>
      <c r="AM9" s="31"/>
      <c r="AN9" s="31"/>
      <c r="AO9" s="31"/>
      <c r="AP9" s="31"/>
      <c r="AQ9" s="31"/>
      <c r="AR9" s="31"/>
      <c r="AS9" s="31"/>
      <c r="AT9" s="31"/>
      <c r="AU9" s="31"/>
      <c r="AV9" s="31"/>
      <c r="AW9" s="31"/>
      <c r="AX9" s="31"/>
      <c r="AY9" s="31"/>
      <c r="AZ9" s="31"/>
      <c r="BA9" s="17"/>
      <c r="BC9" s="10"/>
      <c r="BF9" s="4" t="s">
        <v>65</v>
      </c>
    </row>
    <row r="10" spans="1:59" ht="13.35" customHeight="1" x14ac:dyDescent="0.15">
      <c r="A10" s="5"/>
      <c r="B10" s="13" t="s">
        <v>74</v>
      </c>
      <c r="C10" s="30"/>
      <c r="D10" s="30"/>
      <c r="E10" s="30"/>
      <c r="F10" s="30"/>
      <c r="G10" s="30"/>
      <c r="H10" s="30"/>
      <c r="I10" s="30"/>
      <c r="J10" s="30"/>
      <c r="K10" s="30"/>
      <c r="L10" s="30"/>
      <c r="M10" s="30"/>
      <c r="N10" s="30"/>
      <c r="O10" s="30"/>
      <c r="P10" s="30"/>
      <c r="Q10" s="30"/>
      <c r="R10" s="12"/>
      <c r="S10" s="12"/>
      <c r="T10" s="12"/>
      <c r="U10" s="12"/>
      <c r="V10" s="12"/>
      <c r="W10" s="12"/>
      <c r="X10" s="12"/>
      <c r="Y10" s="12"/>
      <c r="Z10" s="12"/>
      <c r="AA10" s="12"/>
      <c r="AB10" s="12"/>
      <c r="AC10" s="12"/>
      <c r="AD10" s="12"/>
      <c r="AE10" s="12"/>
      <c r="AF10" s="12"/>
      <c r="AG10" s="12"/>
      <c r="AH10" s="12"/>
      <c r="AJ10" s="366" t="s">
        <v>27</v>
      </c>
      <c r="AK10" s="366"/>
      <c r="AL10" s="366"/>
      <c r="AM10" s="41" t="s">
        <v>56</v>
      </c>
      <c r="AN10" s="378"/>
      <c r="AO10" s="378"/>
      <c r="AP10" s="378"/>
      <c r="AQ10" s="378"/>
      <c r="AR10" s="378"/>
      <c r="AS10" s="367" t="s">
        <v>46</v>
      </c>
      <c r="AT10" s="367"/>
      <c r="AU10" s="367"/>
      <c r="AV10" s="367"/>
      <c r="AW10" s="378"/>
      <c r="AX10" s="378"/>
      <c r="AY10" s="378"/>
      <c r="AZ10" s="378"/>
      <c r="BA10" s="378"/>
      <c r="BB10" s="41"/>
      <c r="BC10" s="10"/>
      <c r="BF10" s="4" t="s">
        <v>66</v>
      </c>
    </row>
    <row r="11" spans="1:59" ht="13.35" customHeight="1" thickBot="1" x14ac:dyDescent="0.2">
      <c r="A11" s="5"/>
      <c r="B11" s="13"/>
      <c r="C11" s="30"/>
      <c r="D11" s="30"/>
      <c r="E11" s="30"/>
      <c r="F11" s="30"/>
      <c r="G11" s="30"/>
      <c r="H11" s="30"/>
      <c r="I11" s="30"/>
      <c r="J11" s="30"/>
      <c r="K11" s="30"/>
      <c r="L11" s="30"/>
      <c r="M11" s="30"/>
      <c r="N11" s="30"/>
      <c r="O11" s="30"/>
      <c r="P11" s="30"/>
      <c r="Q11" s="30"/>
      <c r="R11" s="30"/>
      <c r="S11" s="30"/>
      <c r="T11" s="30"/>
      <c r="U11" s="30"/>
      <c r="V11" s="30"/>
      <c r="W11" s="30"/>
      <c r="AM11" s="32"/>
      <c r="AN11" s="32"/>
      <c r="AO11" s="32"/>
      <c r="AP11" s="33"/>
      <c r="AQ11" s="33"/>
      <c r="AR11" s="17"/>
      <c r="AS11" s="17"/>
      <c r="AT11" s="17"/>
      <c r="AU11" s="17"/>
      <c r="AV11" s="33"/>
      <c r="AW11" s="33"/>
      <c r="AX11" s="33"/>
      <c r="AY11" s="33"/>
      <c r="AZ11" s="33"/>
      <c r="BC11" s="10"/>
      <c r="BF11" s="4" t="s">
        <v>67</v>
      </c>
    </row>
    <row r="12" spans="1:59" ht="13.35" customHeight="1" thickTop="1" thickBot="1" x14ac:dyDescent="0.2">
      <c r="A12" s="5"/>
      <c r="B12" s="368" t="s">
        <v>35</v>
      </c>
      <c r="C12" s="369"/>
      <c r="D12" s="369"/>
      <c r="E12" s="369"/>
      <c r="F12" s="369"/>
      <c r="G12" s="369"/>
      <c r="H12" s="369"/>
      <c r="I12" s="369"/>
      <c r="J12" s="369"/>
      <c r="K12" s="369"/>
      <c r="L12" s="369"/>
      <c r="M12" s="369"/>
      <c r="N12" s="369"/>
      <c r="O12" s="369"/>
      <c r="P12" s="369"/>
      <c r="Q12" s="369"/>
      <c r="R12" s="370"/>
      <c r="S12" s="371" t="s">
        <v>8</v>
      </c>
      <c r="T12" s="372"/>
      <c r="U12" s="372"/>
      <c r="V12" s="372"/>
      <c r="W12" s="372"/>
      <c r="X12" s="372"/>
      <c r="Y12" s="372"/>
      <c r="Z12" s="373"/>
      <c r="AA12" s="369" t="s">
        <v>31</v>
      </c>
      <c r="AB12" s="369"/>
      <c r="AC12" s="369"/>
      <c r="AD12" s="369"/>
      <c r="AE12" s="369"/>
      <c r="AF12" s="369"/>
      <c r="AG12" s="370"/>
      <c r="AH12" s="369" t="s">
        <v>42</v>
      </c>
      <c r="AI12" s="369"/>
      <c r="AJ12" s="369"/>
      <c r="AK12" s="370"/>
      <c r="AL12" s="369" t="s">
        <v>41</v>
      </c>
      <c r="AM12" s="369"/>
      <c r="AN12" s="369"/>
      <c r="AO12" s="369"/>
      <c r="AP12" s="369"/>
      <c r="AQ12" s="369"/>
      <c r="AR12" s="369"/>
      <c r="AS12" s="369"/>
      <c r="AT12" s="369"/>
      <c r="AU12" s="369"/>
      <c r="AV12" s="369"/>
      <c r="AW12" s="369"/>
      <c r="AX12" s="369"/>
      <c r="AY12" s="369"/>
      <c r="AZ12" s="369"/>
      <c r="BA12" s="369"/>
      <c r="BB12" s="374"/>
      <c r="BC12" s="10"/>
      <c r="BF12" s="4" t="s">
        <v>68</v>
      </c>
    </row>
    <row r="13" spans="1:59" ht="13.35" customHeight="1" thickTop="1" x14ac:dyDescent="0.15">
      <c r="A13" s="5"/>
      <c r="B13" s="335"/>
      <c r="C13" s="335"/>
      <c r="D13" s="335"/>
      <c r="E13" s="335"/>
      <c r="F13" s="335"/>
      <c r="G13" s="335"/>
      <c r="H13" s="335"/>
      <c r="I13" s="335"/>
      <c r="J13" s="335"/>
      <c r="K13" s="335"/>
      <c r="L13" s="335"/>
      <c r="M13" s="335"/>
      <c r="N13" s="335"/>
      <c r="O13" s="335"/>
      <c r="P13" s="335"/>
      <c r="Q13" s="335"/>
      <c r="R13" s="336"/>
      <c r="S13" s="341"/>
      <c r="T13" s="342"/>
      <c r="U13" s="342"/>
      <c r="V13" s="342"/>
      <c r="W13" s="342"/>
      <c r="X13" s="343"/>
      <c r="Y13" s="350"/>
      <c r="Z13" s="351"/>
      <c r="AA13" s="350"/>
      <c r="AB13" s="350"/>
      <c r="AC13" s="350"/>
      <c r="AD13" s="350"/>
      <c r="AE13" s="350"/>
      <c r="AF13" s="350"/>
      <c r="AG13" s="351"/>
      <c r="AH13" s="350">
        <v>10</v>
      </c>
      <c r="AI13" s="350"/>
      <c r="AJ13" s="356" t="s">
        <v>36</v>
      </c>
      <c r="AK13" s="357"/>
      <c r="AL13" s="320">
        <f>SUM(AB36)*(1+0.1)</f>
        <v>0</v>
      </c>
      <c r="AM13" s="320"/>
      <c r="AN13" s="320"/>
      <c r="AO13" s="320"/>
      <c r="AP13" s="320"/>
      <c r="AQ13" s="320"/>
      <c r="AR13" s="320"/>
      <c r="AS13" s="320"/>
      <c r="AT13" s="320"/>
      <c r="AU13" s="61"/>
      <c r="AV13" s="61"/>
      <c r="AW13" s="61"/>
      <c r="AX13" s="61"/>
      <c r="AY13" s="61"/>
      <c r="AZ13" s="61"/>
      <c r="BA13" s="61"/>
      <c r="BB13" s="61"/>
      <c r="BC13" s="10"/>
      <c r="BF13" s="4" t="s">
        <v>69</v>
      </c>
    </row>
    <row r="14" spans="1:59" ht="13.35" customHeight="1" x14ac:dyDescent="0.15">
      <c r="A14" s="5"/>
      <c r="B14" s="337"/>
      <c r="C14" s="337"/>
      <c r="D14" s="337"/>
      <c r="E14" s="337"/>
      <c r="F14" s="337"/>
      <c r="G14" s="337"/>
      <c r="H14" s="337"/>
      <c r="I14" s="337"/>
      <c r="J14" s="337"/>
      <c r="K14" s="337"/>
      <c r="L14" s="337"/>
      <c r="M14" s="337"/>
      <c r="N14" s="337"/>
      <c r="O14" s="337"/>
      <c r="P14" s="337"/>
      <c r="Q14" s="337"/>
      <c r="R14" s="338"/>
      <c r="S14" s="344"/>
      <c r="T14" s="345"/>
      <c r="U14" s="345"/>
      <c r="V14" s="345"/>
      <c r="W14" s="345"/>
      <c r="X14" s="346"/>
      <c r="Y14" s="352"/>
      <c r="Z14" s="353"/>
      <c r="AA14" s="352"/>
      <c r="AB14" s="352"/>
      <c r="AC14" s="352"/>
      <c r="AD14" s="352"/>
      <c r="AE14" s="352"/>
      <c r="AF14" s="352"/>
      <c r="AG14" s="353"/>
      <c r="AH14" s="352"/>
      <c r="AI14" s="352"/>
      <c r="AJ14" s="358"/>
      <c r="AK14" s="359"/>
      <c r="AL14" s="321"/>
      <c r="AM14" s="321"/>
      <c r="AN14" s="321"/>
      <c r="AO14" s="321"/>
      <c r="AP14" s="321"/>
      <c r="AQ14" s="321"/>
      <c r="AR14" s="321"/>
      <c r="AS14" s="321"/>
      <c r="AT14" s="321"/>
      <c r="AU14" s="39"/>
      <c r="AV14" s="39"/>
      <c r="AW14" s="39"/>
      <c r="AX14" s="39"/>
      <c r="AY14" s="39"/>
      <c r="AZ14" s="39"/>
      <c r="BA14" s="39"/>
      <c r="BB14" s="39"/>
      <c r="BC14" s="10"/>
      <c r="BF14" s="4" t="s">
        <v>70</v>
      </c>
    </row>
    <row r="15" spans="1:59" ht="13.35" customHeight="1" thickBot="1" x14ac:dyDescent="0.2">
      <c r="A15" s="5"/>
      <c r="B15" s="339"/>
      <c r="C15" s="339"/>
      <c r="D15" s="339"/>
      <c r="E15" s="339"/>
      <c r="F15" s="339"/>
      <c r="G15" s="339"/>
      <c r="H15" s="339"/>
      <c r="I15" s="339"/>
      <c r="J15" s="339"/>
      <c r="K15" s="339"/>
      <c r="L15" s="339"/>
      <c r="M15" s="339"/>
      <c r="N15" s="339"/>
      <c r="O15" s="339"/>
      <c r="P15" s="339"/>
      <c r="Q15" s="339"/>
      <c r="R15" s="340"/>
      <c r="S15" s="347"/>
      <c r="T15" s="348"/>
      <c r="U15" s="348"/>
      <c r="V15" s="348"/>
      <c r="W15" s="348"/>
      <c r="X15" s="349"/>
      <c r="Y15" s="354"/>
      <c r="Z15" s="355"/>
      <c r="AA15" s="354"/>
      <c r="AB15" s="354"/>
      <c r="AC15" s="354"/>
      <c r="AD15" s="354"/>
      <c r="AE15" s="354"/>
      <c r="AF15" s="354"/>
      <c r="AG15" s="355"/>
      <c r="AH15" s="354"/>
      <c r="AI15" s="354"/>
      <c r="AJ15" s="360"/>
      <c r="AK15" s="361"/>
      <c r="AL15" s="322"/>
      <c r="AM15" s="322"/>
      <c r="AN15" s="322"/>
      <c r="AO15" s="322"/>
      <c r="AP15" s="322"/>
      <c r="AQ15" s="322"/>
      <c r="AR15" s="322"/>
      <c r="AS15" s="322"/>
      <c r="AT15" s="322"/>
      <c r="AU15" s="59" t="s">
        <v>37</v>
      </c>
      <c r="AV15" s="60"/>
      <c r="AW15" s="60"/>
      <c r="AX15" s="323">
        <f>SUM(AB36*0.1)</f>
        <v>0</v>
      </c>
      <c r="AY15" s="323"/>
      <c r="AZ15" s="323"/>
      <c r="BA15" s="323"/>
      <c r="BB15" s="60" t="s">
        <v>38</v>
      </c>
      <c r="BC15" s="10"/>
      <c r="BF15" s="4" t="s">
        <v>71</v>
      </c>
    </row>
    <row r="16" spans="1:59" ht="13.35" customHeight="1" thickTop="1" thickBot="1" x14ac:dyDescent="0.2">
      <c r="A16" s="5"/>
      <c r="BC16" s="10"/>
    </row>
    <row r="17" spans="1:56" ht="13.35" customHeight="1" thickTop="1" thickBot="1" x14ac:dyDescent="0.2">
      <c r="A17" s="5"/>
      <c r="B17" s="324" t="s">
        <v>11</v>
      </c>
      <c r="C17" s="325"/>
      <c r="D17" s="326" t="s">
        <v>45</v>
      </c>
      <c r="E17" s="326"/>
      <c r="F17" s="326"/>
      <c r="G17" s="326"/>
      <c r="H17" s="326"/>
      <c r="I17" s="326"/>
      <c r="J17" s="326"/>
      <c r="K17" s="326"/>
      <c r="L17" s="326"/>
      <c r="M17" s="326"/>
      <c r="N17" s="326"/>
      <c r="O17" s="326"/>
      <c r="P17" s="326"/>
      <c r="Q17" s="326"/>
      <c r="R17" s="325"/>
      <c r="S17" s="327" t="s">
        <v>12</v>
      </c>
      <c r="T17" s="328"/>
      <c r="U17" s="327" t="s">
        <v>13</v>
      </c>
      <c r="V17" s="328"/>
      <c r="W17" s="329" t="s">
        <v>113</v>
      </c>
      <c r="X17" s="329"/>
      <c r="Y17" s="329"/>
      <c r="Z17" s="329"/>
      <c r="AA17" s="330"/>
      <c r="AB17" s="327" t="s">
        <v>43</v>
      </c>
      <c r="AC17" s="331"/>
      <c r="AD17" s="331"/>
      <c r="AE17" s="331"/>
      <c r="AF17" s="332"/>
      <c r="AG17" s="333" t="s">
        <v>118</v>
      </c>
      <c r="AH17" s="326"/>
      <c r="AI17" s="326"/>
      <c r="AJ17" s="326"/>
      <c r="AK17" s="326"/>
      <c r="AL17" s="326"/>
      <c r="AM17" s="334"/>
      <c r="AN17" s="327" t="s">
        <v>44</v>
      </c>
      <c r="AO17" s="331"/>
      <c r="AP17" s="331"/>
      <c r="AQ17" s="331"/>
      <c r="AR17" s="328"/>
      <c r="AS17" s="327" t="s">
        <v>72</v>
      </c>
      <c r="AT17" s="331"/>
      <c r="AU17" s="331"/>
      <c r="AV17" s="331"/>
      <c r="AW17" s="328"/>
      <c r="AX17" s="327" t="s">
        <v>39</v>
      </c>
      <c r="AY17" s="331"/>
      <c r="AZ17" s="331"/>
      <c r="BA17" s="331"/>
      <c r="BB17" s="362"/>
      <c r="BC17" s="10"/>
    </row>
    <row r="18" spans="1:56" ht="13.35" customHeight="1" thickTop="1" thickBot="1" x14ac:dyDescent="0.2">
      <c r="A18" s="5"/>
      <c r="B18" s="301"/>
      <c r="C18" s="302"/>
      <c r="D18" s="303"/>
      <c r="E18" s="303"/>
      <c r="F18" s="303"/>
      <c r="G18" s="303"/>
      <c r="H18" s="303"/>
      <c r="I18" s="303"/>
      <c r="J18" s="303"/>
      <c r="K18" s="303"/>
      <c r="L18" s="303"/>
      <c r="M18" s="303"/>
      <c r="N18" s="303"/>
      <c r="O18" s="303"/>
      <c r="P18" s="303"/>
      <c r="Q18" s="303"/>
      <c r="R18" s="304"/>
      <c r="S18" s="305"/>
      <c r="T18" s="306"/>
      <c r="U18" s="305"/>
      <c r="V18" s="306"/>
      <c r="W18" s="309"/>
      <c r="X18" s="309"/>
      <c r="Y18" s="309"/>
      <c r="Z18" s="309"/>
      <c r="AA18" s="310"/>
      <c r="AB18" s="311" t="str">
        <f>IF(S18="","",S18*W18)</f>
        <v/>
      </c>
      <c r="AC18" s="312"/>
      <c r="AD18" s="312"/>
      <c r="AE18" s="312"/>
      <c r="AF18" s="313"/>
      <c r="AG18" s="314" t="s">
        <v>50</v>
      </c>
      <c r="AH18" s="315"/>
      <c r="AI18" s="315"/>
      <c r="AJ18" s="315"/>
      <c r="AK18" s="315"/>
      <c r="AL18" s="315"/>
      <c r="AM18" s="316"/>
      <c r="AN18" s="317"/>
      <c r="AO18" s="318"/>
      <c r="AP18" s="318"/>
      <c r="AQ18" s="318"/>
      <c r="AR18" s="319"/>
      <c r="AS18" s="317"/>
      <c r="AT18" s="318"/>
      <c r="AU18" s="318"/>
      <c r="AV18" s="318"/>
      <c r="AW18" s="319"/>
      <c r="AX18" s="298" t="str">
        <f>IF(AN18="","",AN18-(AB18+AS18))</f>
        <v/>
      </c>
      <c r="AY18" s="299"/>
      <c r="AZ18" s="299"/>
      <c r="BA18" s="299"/>
      <c r="BB18" s="300"/>
      <c r="BC18" s="10"/>
    </row>
    <row r="19" spans="1:56" ht="13.35" customHeight="1" thickBot="1" x14ac:dyDescent="0.2">
      <c r="A19" s="5"/>
      <c r="B19" s="290"/>
      <c r="C19" s="291"/>
      <c r="D19" s="292"/>
      <c r="E19" s="292"/>
      <c r="F19" s="292"/>
      <c r="G19" s="292"/>
      <c r="H19" s="292"/>
      <c r="I19" s="292"/>
      <c r="J19" s="292"/>
      <c r="K19" s="292"/>
      <c r="L19" s="292"/>
      <c r="M19" s="292"/>
      <c r="N19" s="292"/>
      <c r="O19" s="292"/>
      <c r="P19" s="292"/>
      <c r="Q19" s="292"/>
      <c r="R19" s="293"/>
      <c r="S19" s="307"/>
      <c r="T19" s="308"/>
      <c r="U19" s="307"/>
      <c r="V19" s="308"/>
      <c r="W19" s="296"/>
      <c r="X19" s="296"/>
      <c r="Y19" s="296"/>
      <c r="Z19" s="296"/>
      <c r="AA19" s="297"/>
      <c r="AB19" s="276"/>
      <c r="AC19" s="277"/>
      <c r="AD19" s="277"/>
      <c r="AE19" s="277"/>
      <c r="AF19" s="278"/>
      <c r="AG19" s="279"/>
      <c r="AH19" s="280"/>
      <c r="AI19" s="280"/>
      <c r="AJ19" s="280"/>
      <c r="AK19" s="280"/>
      <c r="AL19" s="280"/>
      <c r="AM19" s="281"/>
      <c r="AN19" s="282"/>
      <c r="AO19" s="283"/>
      <c r="AP19" s="283"/>
      <c r="AQ19" s="283"/>
      <c r="AR19" s="284"/>
      <c r="AS19" s="282"/>
      <c r="AT19" s="283"/>
      <c r="AU19" s="283"/>
      <c r="AV19" s="283"/>
      <c r="AW19" s="284"/>
      <c r="AX19" s="250"/>
      <c r="AY19" s="251"/>
      <c r="AZ19" s="251"/>
      <c r="BA19" s="251"/>
      <c r="BB19" s="252"/>
      <c r="BC19" s="10"/>
    </row>
    <row r="20" spans="1:56" ht="13.35" customHeight="1" thickBot="1" x14ac:dyDescent="0.2">
      <c r="A20" s="5"/>
      <c r="B20" s="253"/>
      <c r="C20" s="254"/>
      <c r="D20" s="255"/>
      <c r="E20" s="255"/>
      <c r="F20" s="255"/>
      <c r="G20" s="255"/>
      <c r="H20" s="255"/>
      <c r="I20" s="255"/>
      <c r="J20" s="255"/>
      <c r="K20" s="255"/>
      <c r="L20" s="255"/>
      <c r="M20" s="255"/>
      <c r="N20" s="255"/>
      <c r="O20" s="255"/>
      <c r="P20" s="255"/>
      <c r="Q20" s="255"/>
      <c r="R20" s="256"/>
      <c r="S20" s="257"/>
      <c r="T20" s="258"/>
      <c r="U20" s="257"/>
      <c r="V20" s="258"/>
      <c r="W20" s="285"/>
      <c r="X20" s="285"/>
      <c r="Y20" s="285"/>
      <c r="Z20" s="285"/>
      <c r="AA20" s="286"/>
      <c r="AB20" s="259" t="str">
        <f>IF(S20="","",S20*W20)</f>
        <v/>
      </c>
      <c r="AC20" s="260"/>
      <c r="AD20" s="260"/>
      <c r="AE20" s="260"/>
      <c r="AF20" s="261"/>
      <c r="AG20" s="287"/>
      <c r="AH20" s="288"/>
      <c r="AI20" s="288"/>
      <c r="AJ20" s="288"/>
      <c r="AK20" s="288"/>
      <c r="AL20" s="288"/>
      <c r="AM20" s="289"/>
      <c r="AN20" s="262"/>
      <c r="AO20" s="263"/>
      <c r="AP20" s="263"/>
      <c r="AQ20" s="263"/>
      <c r="AR20" s="264"/>
      <c r="AS20" s="262"/>
      <c r="AT20" s="263"/>
      <c r="AU20" s="263"/>
      <c r="AV20" s="263"/>
      <c r="AW20" s="264"/>
      <c r="AX20" s="265" t="str">
        <f>IF(AN20="","",AN20-(AB20+AS20))</f>
        <v/>
      </c>
      <c r="AY20" s="266"/>
      <c r="AZ20" s="266"/>
      <c r="BA20" s="266"/>
      <c r="BB20" s="267"/>
      <c r="BC20" s="10"/>
    </row>
    <row r="21" spans="1:56" ht="13.35" customHeight="1" thickBot="1" x14ac:dyDescent="0.2">
      <c r="A21" s="5"/>
      <c r="B21" s="253"/>
      <c r="C21" s="254"/>
      <c r="D21" s="255"/>
      <c r="E21" s="255"/>
      <c r="F21" s="255"/>
      <c r="G21" s="255"/>
      <c r="H21" s="255"/>
      <c r="I21" s="255"/>
      <c r="J21" s="255"/>
      <c r="K21" s="255"/>
      <c r="L21" s="255"/>
      <c r="M21" s="255"/>
      <c r="N21" s="255"/>
      <c r="O21" s="255"/>
      <c r="P21" s="255"/>
      <c r="Q21" s="255"/>
      <c r="R21" s="256"/>
      <c r="S21" s="257"/>
      <c r="T21" s="258"/>
      <c r="U21" s="257"/>
      <c r="V21" s="258"/>
      <c r="W21" s="285"/>
      <c r="X21" s="285"/>
      <c r="Y21" s="285"/>
      <c r="Z21" s="285"/>
      <c r="AA21" s="286"/>
      <c r="AB21" s="259"/>
      <c r="AC21" s="260"/>
      <c r="AD21" s="260"/>
      <c r="AE21" s="260"/>
      <c r="AF21" s="261"/>
      <c r="AG21" s="287"/>
      <c r="AH21" s="288"/>
      <c r="AI21" s="288"/>
      <c r="AJ21" s="288"/>
      <c r="AK21" s="288"/>
      <c r="AL21" s="288"/>
      <c r="AM21" s="289"/>
      <c r="AN21" s="262"/>
      <c r="AO21" s="263"/>
      <c r="AP21" s="263"/>
      <c r="AQ21" s="263"/>
      <c r="AR21" s="264"/>
      <c r="AS21" s="262"/>
      <c r="AT21" s="263"/>
      <c r="AU21" s="263"/>
      <c r="AV21" s="263"/>
      <c r="AW21" s="264"/>
      <c r="AX21" s="265"/>
      <c r="AY21" s="266"/>
      <c r="AZ21" s="266"/>
      <c r="BA21" s="266"/>
      <c r="BB21" s="267"/>
      <c r="BC21" s="10"/>
    </row>
    <row r="22" spans="1:56" ht="13.35" customHeight="1" thickBot="1" x14ac:dyDescent="0.2">
      <c r="A22" s="5"/>
      <c r="B22" s="290"/>
      <c r="C22" s="291"/>
      <c r="D22" s="292"/>
      <c r="E22" s="292"/>
      <c r="F22" s="292"/>
      <c r="G22" s="292"/>
      <c r="H22" s="292"/>
      <c r="I22" s="292"/>
      <c r="J22" s="292"/>
      <c r="K22" s="292"/>
      <c r="L22" s="292"/>
      <c r="M22" s="292"/>
      <c r="N22" s="292"/>
      <c r="O22" s="292"/>
      <c r="P22" s="292"/>
      <c r="Q22" s="292"/>
      <c r="R22" s="293"/>
      <c r="S22" s="294"/>
      <c r="T22" s="295"/>
      <c r="U22" s="294"/>
      <c r="V22" s="295"/>
      <c r="W22" s="296"/>
      <c r="X22" s="296"/>
      <c r="Y22" s="296"/>
      <c r="Z22" s="296"/>
      <c r="AA22" s="297"/>
      <c r="AB22" s="276" t="str">
        <f>IF(S22="","",S22*W22)</f>
        <v/>
      </c>
      <c r="AC22" s="277"/>
      <c r="AD22" s="277"/>
      <c r="AE22" s="277"/>
      <c r="AF22" s="278"/>
      <c r="AG22" s="279" t="s">
        <v>51</v>
      </c>
      <c r="AH22" s="280"/>
      <c r="AI22" s="280"/>
      <c r="AJ22" s="280"/>
      <c r="AK22" s="280"/>
      <c r="AL22" s="280"/>
      <c r="AM22" s="281"/>
      <c r="AN22" s="282"/>
      <c r="AO22" s="283"/>
      <c r="AP22" s="283"/>
      <c r="AQ22" s="283"/>
      <c r="AR22" s="284"/>
      <c r="AS22" s="282"/>
      <c r="AT22" s="283"/>
      <c r="AU22" s="283"/>
      <c r="AV22" s="283"/>
      <c r="AW22" s="284"/>
      <c r="AX22" s="250" t="str">
        <f>IF(AN22="","",AN22-(AB22+AS22))</f>
        <v/>
      </c>
      <c r="AY22" s="251"/>
      <c r="AZ22" s="251"/>
      <c r="BA22" s="251"/>
      <c r="BB22" s="252"/>
      <c r="BC22" s="10"/>
    </row>
    <row r="23" spans="1:56" ht="13.35" customHeight="1" thickBot="1" x14ac:dyDescent="0.2">
      <c r="A23" s="5"/>
      <c r="B23" s="290"/>
      <c r="C23" s="291"/>
      <c r="D23" s="292"/>
      <c r="E23" s="292"/>
      <c r="F23" s="292"/>
      <c r="G23" s="292"/>
      <c r="H23" s="292"/>
      <c r="I23" s="292"/>
      <c r="J23" s="292"/>
      <c r="K23" s="292"/>
      <c r="L23" s="292"/>
      <c r="M23" s="292"/>
      <c r="N23" s="292"/>
      <c r="O23" s="292"/>
      <c r="P23" s="292"/>
      <c r="Q23" s="292"/>
      <c r="R23" s="293"/>
      <c r="S23" s="294"/>
      <c r="T23" s="295"/>
      <c r="U23" s="294"/>
      <c r="V23" s="295"/>
      <c r="W23" s="296"/>
      <c r="X23" s="296"/>
      <c r="Y23" s="296"/>
      <c r="Z23" s="296"/>
      <c r="AA23" s="297"/>
      <c r="AB23" s="276"/>
      <c r="AC23" s="277"/>
      <c r="AD23" s="277"/>
      <c r="AE23" s="277"/>
      <c r="AF23" s="278"/>
      <c r="AG23" s="279"/>
      <c r="AH23" s="280"/>
      <c r="AI23" s="280"/>
      <c r="AJ23" s="280"/>
      <c r="AK23" s="280"/>
      <c r="AL23" s="280"/>
      <c r="AM23" s="281"/>
      <c r="AN23" s="282"/>
      <c r="AO23" s="283"/>
      <c r="AP23" s="283"/>
      <c r="AQ23" s="283"/>
      <c r="AR23" s="284"/>
      <c r="AS23" s="282"/>
      <c r="AT23" s="283"/>
      <c r="AU23" s="283"/>
      <c r="AV23" s="283"/>
      <c r="AW23" s="284"/>
      <c r="AX23" s="250"/>
      <c r="AY23" s="251"/>
      <c r="AZ23" s="251"/>
      <c r="BA23" s="251"/>
      <c r="BB23" s="252"/>
      <c r="BC23" s="10"/>
    </row>
    <row r="24" spans="1:56" ht="13.35" customHeight="1" thickBot="1" x14ac:dyDescent="0.2">
      <c r="A24" s="5"/>
      <c r="B24" s="253"/>
      <c r="C24" s="254"/>
      <c r="D24" s="255"/>
      <c r="E24" s="255"/>
      <c r="F24" s="255"/>
      <c r="G24" s="255"/>
      <c r="H24" s="255"/>
      <c r="I24" s="255"/>
      <c r="J24" s="255"/>
      <c r="K24" s="255"/>
      <c r="L24" s="255"/>
      <c r="M24" s="255"/>
      <c r="N24" s="255"/>
      <c r="O24" s="255"/>
      <c r="P24" s="255"/>
      <c r="Q24" s="255"/>
      <c r="R24" s="256"/>
      <c r="S24" s="257"/>
      <c r="T24" s="258"/>
      <c r="U24" s="257"/>
      <c r="V24" s="258"/>
      <c r="W24" s="285"/>
      <c r="X24" s="285"/>
      <c r="Y24" s="285"/>
      <c r="Z24" s="285"/>
      <c r="AA24" s="286"/>
      <c r="AB24" s="259" t="str">
        <f>IF(S24="","",S24*W24)</f>
        <v/>
      </c>
      <c r="AC24" s="260"/>
      <c r="AD24" s="260"/>
      <c r="AE24" s="260"/>
      <c r="AF24" s="261"/>
      <c r="AG24" s="287" t="s">
        <v>51</v>
      </c>
      <c r="AH24" s="288"/>
      <c r="AI24" s="288"/>
      <c r="AJ24" s="288"/>
      <c r="AK24" s="288"/>
      <c r="AL24" s="288"/>
      <c r="AM24" s="289"/>
      <c r="AN24" s="262"/>
      <c r="AO24" s="263"/>
      <c r="AP24" s="263"/>
      <c r="AQ24" s="263"/>
      <c r="AR24" s="264"/>
      <c r="AS24" s="262"/>
      <c r="AT24" s="263"/>
      <c r="AU24" s="263"/>
      <c r="AV24" s="263"/>
      <c r="AW24" s="264"/>
      <c r="AX24" s="265" t="str">
        <f>IF(AN24="","",AN24-(AB24+AS24))</f>
        <v/>
      </c>
      <c r="AY24" s="266"/>
      <c r="AZ24" s="266"/>
      <c r="BA24" s="266"/>
      <c r="BB24" s="267"/>
      <c r="BC24" s="10"/>
    </row>
    <row r="25" spans="1:56" ht="13.35" customHeight="1" thickBot="1" x14ac:dyDescent="0.2">
      <c r="A25" s="5"/>
      <c r="B25" s="253"/>
      <c r="C25" s="254"/>
      <c r="D25" s="255"/>
      <c r="E25" s="255"/>
      <c r="F25" s="255"/>
      <c r="G25" s="255"/>
      <c r="H25" s="255"/>
      <c r="I25" s="255"/>
      <c r="J25" s="255"/>
      <c r="K25" s="255"/>
      <c r="L25" s="255"/>
      <c r="M25" s="255"/>
      <c r="N25" s="255"/>
      <c r="O25" s="255"/>
      <c r="P25" s="255"/>
      <c r="Q25" s="255"/>
      <c r="R25" s="256"/>
      <c r="S25" s="257"/>
      <c r="T25" s="258"/>
      <c r="U25" s="257"/>
      <c r="V25" s="258"/>
      <c r="W25" s="285"/>
      <c r="X25" s="285"/>
      <c r="Y25" s="285"/>
      <c r="Z25" s="285"/>
      <c r="AA25" s="286"/>
      <c r="AB25" s="259"/>
      <c r="AC25" s="260"/>
      <c r="AD25" s="260"/>
      <c r="AE25" s="260"/>
      <c r="AF25" s="261"/>
      <c r="AG25" s="287"/>
      <c r="AH25" s="288"/>
      <c r="AI25" s="288"/>
      <c r="AJ25" s="288"/>
      <c r="AK25" s="288"/>
      <c r="AL25" s="288"/>
      <c r="AM25" s="289"/>
      <c r="AN25" s="262"/>
      <c r="AO25" s="263"/>
      <c r="AP25" s="263"/>
      <c r="AQ25" s="263"/>
      <c r="AR25" s="264"/>
      <c r="AS25" s="262"/>
      <c r="AT25" s="263"/>
      <c r="AU25" s="263"/>
      <c r="AV25" s="263"/>
      <c r="AW25" s="264"/>
      <c r="AX25" s="265"/>
      <c r="AY25" s="266"/>
      <c r="AZ25" s="266"/>
      <c r="BA25" s="266"/>
      <c r="BB25" s="267"/>
      <c r="BC25" s="10"/>
      <c r="BD25" s="34"/>
    </row>
    <row r="26" spans="1:56" ht="13.35" customHeight="1" thickBot="1" x14ac:dyDescent="0.2">
      <c r="A26" s="5"/>
      <c r="B26" s="268"/>
      <c r="C26" s="269"/>
      <c r="D26" s="270"/>
      <c r="E26" s="270"/>
      <c r="F26" s="270"/>
      <c r="G26" s="270"/>
      <c r="H26" s="270"/>
      <c r="I26" s="270"/>
      <c r="J26" s="270"/>
      <c r="K26" s="270"/>
      <c r="L26" s="270"/>
      <c r="M26" s="270"/>
      <c r="N26" s="270"/>
      <c r="O26" s="270"/>
      <c r="P26" s="270"/>
      <c r="Q26" s="270"/>
      <c r="R26" s="271"/>
      <c r="S26" s="272"/>
      <c r="T26" s="273"/>
      <c r="U26" s="272"/>
      <c r="V26" s="273"/>
      <c r="W26" s="274"/>
      <c r="X26" s="274"/>
      <c r="Y26" s="274"/>
      <c r="Z26" s="274"/>
      <c r="AA26" s="275"/>
      <c r="AB26" s="276" t="str">
        <f>IF(S26="","",S26*W26)</f>
        <v/>
      </c>
      <c r="AC26" s="277"/>
      <c r="AD26" s="277"/>
      <c r="AE26" s="277"/>
      <c r="AF26" s="278"/>
      <c r="AG26" s="279" t="s">
        <v>51</v>
      </c>
      <c r="AH26" s="280"/>
      <c r="AI26" s="280"/>
      <c r="AJ26" s="280"/>
      <c r="AK26" s="280"/>
      <c r="AL26" s="280"/>
      <c r="AM26" s="281"/>
      <c r="AN26" s="282"/>
      <c r="AO26" s="283"/>
      <c r="AP26" s="283"/>
      <c r="AQ26" s="283"/>
      <c r="AR26" s="284"/>
      <c r="AS26" s="282"/>
      <c r="AT26" s="283"/>
      <c r="AU26" s="283"/>
      <c r="AV26" s="283"/>
      <c r="AW26" s="284"/>
      <c r="AX26" s="250" t="str">
        <f>IF(AN26="","",AN26-(AB26+AS26))</f>
        <v/>
      </c>
      <c r="AY26" s="251"/>
      <c r="AZ26" s="251"/>
      <c r="BA26" s="251"/>
      <c r="BB26" s="252"/>
      <c r="BC26" s="10"/>
    </row>
    <row r="27" spans="1:56" ht="13.35" customHeight="1" thickBot="1" x14ac:dyDescent="0.2">
      <c r="A27" s="5"/>
      <c r="B27" s="268"/>
      <c r="C27" s="269"/>
      <c r="D27" s="270"/>
      <c r="E27" s="270"/>
      <c r="F27" s="270"/>
      <c r="G27" s="270"/>
      <c r="H27" s="270"/>
      <c r="I27" s="270"/>
      <c r="J27" s="270"/>
      <c r="K27" s="270"/>
      <c r="L27" s="270"/>
      <c r="M27" s="270"/>
      <c r="N27" s="270"/>
      <c r="O27" s="270"/>
      <c r="P27" s="270"/>
      <c r="Q27" s="270"/>
      <c r="R27" s="271"/>
      <c r="S27" s="272"/>
      <c r="T27" s="273"/>
      <c r="U27" s="272"/>
      <c r="V27" s="273"/>
      <c r="W27" s="274"/>
      <c r="X27" s="274"/>
      <c r="Y27" s="274"/>
      <c r="Z27" s="274"/>
      <c r="AA27" s="275"/>
      <c r="AB27" s="276"/>
      <c r="AC27" s="277"/>
      <c r="AD27" s="277"/>
      <c r="AE27" s="277"/>
      <c r="AF27" s="278"/>
      <c r="AG27" s="279"/>
      <c r="AH27" s="280"/>
      <c r="AI27" s="280"/>
      <c r="AJ27" s="280"/>
      <c r="AK27" s="280"/>
      <c r="AL27" s="280"/>
      <c r="AM27" s="281"/>
      <c r="AN27" s="282"/>
      <c r="AO27" s="283"/>
      <c r="AP27" s="283"/>
      <c r="AQ27" s="283"/>
      <c r="AR27" s="284"/>
      <c r="AS27" s="282"/>
      <c r="AT27" s="283"/>
      <c r="AU27" s="283"/>
      <c r="AV27" s="283"/>
      <c r="AW27" s="284"/>
      <c r="AX27" s="250"/>
      <c r="AY27" s="251"/>
      <c r="AZ27" s="251"/>
      <c r="BA27" s="251"/>
      <c r="BB27" s="252"/>
      <c r="BC27" s="10"/>
    </row>
    <row r="28" spans="1:56" ht="13.35" customHeight="1" thickBot="1" x14ac:dyDescent="0.2">
      <c r="A28" s="5"/>
      <c r="B28" s="253"/>
      <c r="C28" s="254"/>
      <c r="D28" s="255"/>
      <c r="E28" s="255"/>
      <c r="F28" s="255"/>
      <c r="G28" s="255"/>
      <c r="H28" s="255"/>
      <c r="I28" s="255"/>
      <c r="J28" s="255"/>
      <c r="K28" s="255"/>
      <c r="L28" s="255"/>
      <c r="M28" s="255"/>
      <c r="N28" s="255"/>
      <c r="O28" s="255"/>
      <c r="P28" s="255"/>
      <c r="Q28" s="255"/>
      <c r="R28" s="256"/>
      <c r="S28" s="257"/>
      <c r="T28" s="258"/>
      <c r="U28" s="257"/>
      <c r="V28" s="258"/>
      <c r="W28" s="285"/>
      <c r="X28" s="285"/>
      <c r="Y28" s="285"/>
      <c r="Z28" s="285"/>
      <c r="AA28" s="286"/>
      <c r="AB28" s="259" t="str">
        <f>IF(S28="","",S28*W28)</f>
        <v/>
      </c>
      <c r="AC28" s="260"/>
      <c r="AD28" s="260"/>
      <c r="AE28" s="260"/>
      <c r="AF28" s="261"/>
      <c r="AG28" s="287" t="s">
        <v>51</v>
      </c>
      <c r="AH28" s="288"/>
      <c r="AI28" s="288"/>
      <c r="AJ28" s="288"/>
      <c r="AK28" s="288"/>
      <c r="AL28" s="288"/>
      <c r="AM28" s="289"/>
      <c r="AN28" s="262"/>
      <c r="AO28" s="263"/>
      <c r="AP28" s="263"/>
      <c r="AQ28" s="263"/>
      <c r="AR28" s="264"/>
      <c r="AS28" s="262"/>
      <c r="AT28" s="263"/>
      <c r="AU28" s="263"/>
      <c r="AV28" s="263"/>
      <c r="AW28" s="264"/>
      <c r="AX28" s="265" t="str">
        <f>IF(AN28="","",AN28-(AB28+AS28))</f>
        <v/>
      </c>
      <c r="AY28" s="266"/>
      <c r="AZ28" s="266"/>
      <c r="BA28" s="266"/>
      <c r="BB28" s="267"/>
      <c r="BC28" s="10"/>
    </row>
    <row r="29" spans="1:56" ht="13.35" customHeight="1" thickBot="1" x14ac:dyDescent="0.2">
      <c r="A29" s="5"/>
      <c r="B29" s="253"/>
      <c r="C29" s="254"/>
      <c r="D29" s="255"/>
      <c r="E29" s="255"/>
      <c r="F29" s="255"/>
      <c r="G29" s="255"/>
      <c r="H29" s="255"/>
      <c r="I29" s="255"/>
      <c r="J29" s="255"/>
      <c r="K29" s="255"/>
      <c r="L29" s="255"/>
      <c r="M29" s="255"/>
      <c r="N29" s="255"/>
      <c r="O29" s="255"/>
      <c r="P29" s="255"/>
      <c r="Q29" s="255"/>
      <c r="R29" s="256"/>
      <c r="S29" s="257"/>
      <c r="T29" s="258"/>
      <c r="U29" s="257"/>
      <c r="V29" s="258"/>
      <c r="W29" s="285"/>
      <c r="X29" s="285"/>
      <c r="Y29" s="285"/>
      <c r="Z29" s="285"/>
      <c r="AA29" s="286"/>
      <c r="AB29" s="259"/>
      <c r="AC29" s="260"/>
      <c r="AD29" s="260"/>
      <c r="AE29" s="260"/>
      <c r="AF29" s="261"/>
      <c r="AG29" s="287"/>
      <c r="AH29" s="288"/>
      <c r="AI29" s="288"/>
      <c r="AJ29" s="288"/>
      <c r="AK29" s="288"/>
      <c r="AL29" s="288"/>
      <c r="AM29" s="289"/>
      <c r="AN29" s="262"/>
      <c r="AO29" s="263"/>
      <c r="AP29" s="263"/>
      <c r="AQ29" s="263"/>
      <c r="AR29" s="264"/>
      <c r="AS29" s="262"/>
      <c r="AT29" s="263"/>
      <c r="AU29" s="263"/>
      <c r="AV29" s="263"/>
      <c r="AW29" s="264"/>
      <c r="AX29" s="265"/>
      <c r="AY29" s="266"/>
      <c r="AZ29" s="266"/>
      <c r="BA29" s="266"/>
      <c r="BB29" s="267"/>
      <c r="BC29" s="10"/>
    </row>
    <row r="30" spans="1:56" ht="13.35" customHeight="1" thickBot="1" x14ac:dyDescent="0.2">
      <c r="A30" s="5"/>
      <c r="B30" s="268"/>
      <c r="C30" s="269"/>
      <c r="D30" s="270"/>
      <c r="E30" s="270"/>
      <c r="F30" s="270"/>
      <c r="G30" s="270"/>
      <c r="H30" s="270"/>
      <c r="I30" s="270"/>
      <c r="J30" s="270"/>
      <c r="K30" s="270"/>
      <c r="L30" s="270"/>
      <c r="M30" s="270"/>
      <c r="N30" s="270"/>
      <c r="O30" s="270"/>
      <c r="P30" s="270"/>
      <c r="Q30" s="270"/>
      <c r="R30" s="271"/>
      <c r="S30" s="272"/>
      <c r="T30" s="273"/>
      <c r="U30" s="272"/>
      <c r="V30" s="273"/>
      <c r="W30" s="274"/>
      <c r="X30" s="274"/>
      <c r="Y30" s="274"/>
      <c r="Z30" s="274"/>
      <c r="AA30" s="275"/>
      <c r="AB30" s="276" t="str">
        <f>IF(S30="","",S30*W30)</f>
        <v/>
      </c>
      <c r="AC30" s="277"/>
      <c r="AD30" s="277"/>
      <c r="AE30" s="277"/>
      <c r="AF30" s="278"/>
      <c r="AG30" s="279" t="s">
        <v>51</v>
      </c>
      <c r="AH30" s="280"/>
      <c r="AI30" s="280"/>
      <c r="AJ30" s="280"/>
      <c r="AK30" s="280"/>
      <c r="AL30" s="280"/>
      <c r="AM30" s="281"/>
      <c r="AN30" s="282"/>
      <c r="AO30" s="283"/>
      <c r="AP30" s="283"/>
      <c r="AQ30" s="283"/>
      <c r="AR30" s="284"/>
      <c r="AS30" s="282"/>
      <c r="AT30" s="283"/>
      <c r="AU30" s="283"/>
      <c r="AV30" s="283"/>
      <c r="AW30" s="284"/>
      <c r="AX30" s="250" t="str">
        <f>IF(AN30="","",AN30-(AB30+AS30))</f>
        <v/>
      </c>
      <c r="AY30" s="251"/>
      <c r="AZ30" s="251"/>
      <c r="BA30" s="251"/>
      <c r="BB30" s="252"/>
      <c r="BC30" s="10"/>
    </row>
    <row r="31" spans="1:56" ht="13.35" customHeight="1" thickBot="1" x14ac:dyDescent="0.2">
      <c r="A31" s="5"/>
      <c r="B31" s="268"/>
      <c r="C31" s="269"/>
      <c r="D31" s="270"/>
      <c r="E31" s="270"/>
      <c r="F31" s="270"/>
      <c r="G31" s="270"/>
      <c r="H31" s="270"/>
      <c r="I31" s="270"/>
      <c r="J31" s="270"/>
      <c r="K31" s="270"/>
      <c r="L31" s="270"/>
      <c r="M31" s="270"/>
      <c r="N31" s="270"/>
      <c r="O31" s="270"/>
      <c r="P31" s="270"/>
      <c r="Q31" s="270"/>
      <c r="R31" s="271"/>
      <c r="S31" s="272"/>
      <c r="T31" s="273"/>
      <c r="U31" s="272"/>
      <c r="V31" s="273"/>
      <c r="W31" s="274"/>
      <c r="X31" s="274"/>
      <c r="Y31" s="274"/>
      <c r="Z31" s="274"/>
      <c r="AA31" s="275"/>
      <c r="AB31" s="276"/>
      <c r="AC31" s="277"/>
      <c r="AD31" s="277"/>
      <c r="AE31" s="277"/>
      <c r="AF31" s="278"/>
      <c r="AG31" s="279"/>
      <c r="AH31" s="280"/>
      <c r="AI31" s="280"/>
      <c r="AJ31" s="280"/>
      <c r="AK31" s="280"/>
      <c r="AL31" s="280"/>
      <c r="AM31" s="281"/>
      <c r="AN31" s="282"/>
      <c r="AO31" s="283"/>
      <c r="AP31" s="283"/>
      <c r="AQ31" s="283"/>
      <c r="AR31" s="284"/>
      <c r="AS31" s="282"/>
      <c r="AT31" s="283"/>
      <c r="AU31" s="283"/>
      <c r="AV31" s="283"/>
      <c r="AW31" s="284"/>
      <c r="AX31" s="250"/>
      <c r="AY31" s="251"/>
      <c r="AZ31" s="251"/>
      <c r="BA31" s="251"/>
      <c r="BB31" s="252"/>
      <c r="BC31" s="10"/>
    </row>
    <row r="32" spans="1:56" ht="13.35" customHeight="1" thickBot="1" x14ac:dyDescent="0.2">
      <c r="A32" s="5"/>
      <c r="B32" s="253"/>
      <c r="C32" s="254"/>
      <c r="D32" s="255"/>
      <c r="E32" s="255"/>
      <c r="F32" s="255"/>
      <c r="G32" s="255"/>
      <c r="H32" s="255"/>
      <c r="I32" s="255"/>
      <c r="J32" s="255"/>
      <c r="K32" s="255"/>
      <c r="L32" s="255"/>
      <c r="M32" s="255"/>
      <c r="N32" s="255"/>
      <c r="O32" s="255"/>
      <c r="P32" s="255"/>
      <c r="Q32" s="255"/>
      <c r="R32" s="256"/>
      <c r="S32" s="257"/>
      <c r="T32" s="258"/>
      <c r="U32" s="257"/>
      <c r="V32" s="258"/>
      <c r="W32" s="285"/>
      <c r="X32" s="285"/>
      <c r="Y32" s="285"/>
      <c r="Z32" s="285"/>
      <c r="AA32" s="286"/>
      <c r="AB32" s="259" t="str">
        <f>IF(S32="","",S32*W32)</f>
        <v/>
      </c>
      <c r="AC32" s="260"/>
      <c r="AD32" s="260"/>
      <c r="AE32" s="260"/>
      <c r="AF32" s="261"/>
      <c r="AG32" s="287" t="s">
        <v>51</v>
      </c>
      <c r="AH32" s="288"/>
      <c r="AI32" s="288"/>
      <c r="AJ32" s="288"/>
      <c r="AK32" s="288"/>
      <c r="AL32" s="288"/>
      <c r="AM32" s="289"/>
      <c r="AN32" s="262"/>
      <c r="AO32" s="263"/>
      <c r="AP32" s="263"/>
      <c r="AQ32" s="263"/>
      <c r="AR32" s="264"/>
      <c r="AS32" s="262"/>
      <c r="AT32" s="263"/>
      <c r="AU32" s="263"/>
      <c r="AV32" s="263"/>
      <c r="AW32" s="264"/>
      <c r="AX32" s="265" t="str">
        <f>IF(AN32="","",AN32-(AB32+AS32))</f>
        <v/>
      </c>
      <c r="AY32" s="266"/>
      <c r="AZ32" s="266"/>
      <c r="BA32" s="266"/>
      <c r="BB32" s="267"/>
      <c r="BC32" s="10"/>
    </row>
    <row r="33" spans="1:59" ht="13.35" customHeight="1" thickBot="1" x14ac:dyDescent="0.2">
      <c r="A33" s="5"/>
      <c r="B33" s="253"/>
      <c r="C33" s="254"/>
      <c r="D33" s="255"/>
      <c r="E33" s="255"/>
      <c r="F33" s="255"/>
      <c r="G33" s="255"/>
      <c r="H33" s="255"/>
      <c r="I33" s="255"/>
      <c r="J33" s="255"/>
      <c r="K33" s="255"/>
      <c r="L33" s="255"/>
      <c r="M33" s="255"/>
      <c r="N33" s="255"/>
      <c r="O33" s="255"/>
      <c r="P33" s="255"/>
      <c r="Q33" s="255"/>
      <c r="R33" s="256"/>
      <c r="S33" s="257"/>
      <c r="T33" s="258"/>
      <c r="U33" s="257"/>
      <c r="V33" s="258"/>
      <c r="W33" s="285"/>
      <c r="X33" s="285"/>
      <c r="Y33" s="285"/>
      <c r="Z33" s="285"/>
      <c r="AA33" s="286"/>
      <c r="AB33" s="259"/>
      <c r="AC33" s="260"/>
      <c r="AD33" s="260"/>
      <c r="AE33" s="260"/>
      <c r="AF33" s="261"/>
      <c r="AG33" s="287"/>
      <c r="AH33" s="288"/>
      <c r="AI33" s="288"/>
      <c r="AJ33" s="288"/>
      <c r="AK33" s="288"/>
      <c r="AL33" s="288"/>
      <c r="AM33" s="289"/>
      <c r="AN33" s="262"/>
      <c r="AO33" s="263"/>
      <c r="AP33" s="263"/>
      <c r="AQ33" s="263"/>
      <c r="AR33" s="264"/>
      <c r="AS33" s="262"/>
      <c r="AT33" s="263"/>
      <c r="AU33" s="263"/>
      <c r="AV33" s="263"/>
      <c r="AW33" s="264"/>
      <c r="AX33" s="265"/>
      <c r="AY33" s="266"/>
      <c r="AZ33" s="266"/>
      <c r="BA33" s="266"/>
      <c r="BB33" s="267"/>
      <c r="BC33" s="10"/>
    </row>
    <row r="34" spans="1:59" ht="13.35" customHeight="1" thickBot="1" x14ac:dyDescent="0.2">
      <c r="A34" s="5"/>
      <c r="B34" s="237"/>
      <c r="C34" s="238"/>
      <c r="D34" s="241"/>
      <c r="E34" s="241"/>
      <c r="F34" s="241"/>
      <c r="G34" s="241"/>
      <c r="H34" s="241"/>
      <c r="I34" s="241"/>
      <c r="J34" s="241"/>
      <c r="K34" s="241"/>
      <c r="L34" s="241"/>
      <c r="M34" s="241"/>
      <c r="N34" s="241"/>
      <c r="O34" s="241"/>
      <c r="P34" s="241"/>
      <c r="Q34" s="241"/>
      <c r="R34" s="242"/>
      <c r="S34" s="243"/>
      <c r="T34" s="244"/>
      <c r="U34" s="243"/>
      <c r="V34" s="244"/>
      <c r="W34" s="245"/>
      <c r="X34" s="245"/>
      <c r="Y34" s="245"/>
      <c r="Z34" s="245"/>
      <c r="AA34" s="246"/>
      <c r="AB34" s="247" t="str">
        <f>IF(S34="","",S34*W34)</f>
        <v/>
      </c>
      <c r="AC34" s="248"/>
      <c r="AD34" s="248"/>
      <c r="AE34" s="248"/>
      <c r="AF34" s="249"/>
      <c r="AG34" s="213" t="s">
        <v>51</v>
      </c>
      <c r="AH34" s="214"/>
      <c r="AI34" s="214"/>
      <c r="AJ34" s="214"/>
      <c r="AK34" s="214"/>
      <c r="AL34" s="214"/>
      <c r="AM34" s="215"/>
      <c r="AN34" s="216"/>
      <c r="AO34" s="217"/>
      <c r="AP34" s="217"/>
      <c r="AQ34" s="217"/>
      <c r="AR34" s="218"/>
      <c r="AS34" s="216"/>
      <c r="AT34" s="217"/>
      <c r="AU34" s="217"/>
      <c r="AV34" s="217"/>
      <c r="AW34" s="218"/>
      <c r="AX34" s="219" t="str">
        <f>IF(AN34="","",AN34-(AB34+AS34))</f>
        <v/>
      </c>
      <c r="AY34" s="220"/>
      <c r="AZ34" s="220"/>
      <c r="BA34" s="220"/>
      <c r="BB34" s="221"/>
      <c r="BC34" s="10"/>
    </row>
    <row r="35" spans="1:59" ht="13.35" customHeight="1" thickBot="1" x14ac:dyDescent="0.2">
      <c r="A35" s="5"/>
      <c r="B35" s="239"/>
      <c r="C35" s="240"/>
      <c r="D35" s="241"/>
      <c r="E35" s="241"/>
      <c r="F35" s="241"/>
      <c r="G35" s="241"/>
      <c r="H35" s="241"/>
      <c r="I35" s="241"/>
      <c r="J35" s="241"/>
      <c r="K35" s="241"/>
      <c r="L35" s="241"/>
      <c r="M35" s="241"/>
      <c r="N35" s="241"/>
      <c r="O35" s="241"/>
      <c r="P35" s="241"/>
      <c r="Q35" s="241"/>
      <c r="R35" s="242"/>
      <c r="S35" s="243"/>
      <c r="T35" s="244"/>
      <c r="U35" s="243"/>
      <c r="V35" s="244"/>
      <c r="W35" s="245"/>
      <c r="X35" s="245"/>
      <c r="Y35" s="245"/>
      <c r="Z35" s="245"/>
      <c r="AA35" s="246"/>
      <c r="AB35" s="247"/>
      <c r="AC35" s="248"/>
      <c r="AD35" s="248"/>
      <c r="AE35" s="248"/>
      <c r="AF35" s="249"/>
      <c r="AG35" s="213"/>
      <c r="AH35" s="214"/>
      <c r="AI35" s="214"/>
      <c r="AJ35" s="214"/>
      <c r="AK35" s="214"/>
      <c r="AL35" s="214"/>
      <c r="AM35" s="215"/>
      <c r="AN35" s="216"/>
      <c r="AO35" s="217"/>
      <c r="AP35" s="217"/>
      <c r="AQ35" s="217"/>
      <c r="AR35" s="218"/>
      <c r="AS35" s="216"/>
      <c r="AT35" s="217"/>
      <c r="AU35" s="217"/>
      <c r="AV35" s="217"/>
      <c r="AW35" s="218"/>
      <c r="AX35" s="219"/>
      <c r="AY35" s="220"/>
      <c r="AZ35" s="220"/>
      <c r="BA35" s="220"/>
      <c r="BB35" s="221"/>
      <c r="BC35" s="10"/>
    </row>
    <row r="36" spans="1:59" ht="13.35" customHeight="1" thickTop="1" x14ac:dyDescent="0.15">
      <c r="A36" s="5"/>
      <c r="B36" s="222" t="s">
        <v>16</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3"/>
      <c r="AB36" s="226">
        <f>SUM(AB18:AF35)</f>
        <v>0</v>
      </c>
      <c r="AC36" s="227"/>
      <c r="AD36" s="227"/>
      <c r="AE36" s="227"/>
      <c r="AF36" s="228"/>
      <c r="AG36" s="231"/>
      <c r="AH36" s="232"/>
      <c r="AI36" s="232"/>
      <c r="AJ36" s="232"/>
      <c r="AK36" s="232"/>
      <c r="AL36" s="232"/>
      <c r="AM36" s="233"/>
      <c r="AN36" s="57"/>
      <c r="AO36" s="57"/>
      <c r="AP36" s="57"/>
      <c r="AQ36" s="57"/>
      <c r="AR36" s="57"/>
      <c r="AS36" s="57"/>
      <c r="AT36" s="57"/>
      <c r="AU36" s="57"/>
      <c r="AV36" s="57"/>
      <c r="AW36" s="57"/>
      <c r="AX36" s="57"/>
      <c r="AY36" s="57"/>
      <c r="AZ36" s="57"/>
      <c r="BA36" s="57"/>
      <c r="BB36" s="57"/>
      <c r="BC36" s="10"/>
    </row>
    <row r="37" spans="1:59" ht="13.35" customHeight="1" thickBot="1" x14ac:dyDescent="0.2">
      <c r="A37" s="5"/>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5"/>
      <c r="AB37" s="229"/>
      <c r="AC37" s="229"/>
      <c r="AD37" s="229"/>
      <c r="AE37" s="229"/>
      <c r="AF37" s="230"/>
      <c r="AG37" s="234"/>
      <c r="AH37" s="235"/>
      <c r="AI37" s="235"/>
      <c r="AJ37" s="235"/>
      <c r="AK37" s="235"/>
      <c r="AL37" s="235"/>
      <c r="AM37" s="236"/>
      <c r="AN37" s="58"/>
      <c r="AO37" s="58"/>
      <c r="AP37" s="58"/>
      <c r="AQ37" s="58"/>
      <c r="AR37" s="58"/>
      <c r="AS37" s="58"/>
      <c r="AT37" s="58"/>
      <c r="AU37" s="58"/>
      <c r="AV37" s="58"/>
      <c r="AW37" s="58"/>
      <c r="AX37" s="58"/>
      <c r="AY37" s="58"/>
      <c r="AZ37" s="58"/>
      <c r="BA37" s="58"/>
      <c r="BB37" s="58"/>
      <c r="BC37" s="10"/>
    </row>
    <row r="38" spans="1:59" ht="13.35" customHeight="1" x14ac:dyDescent="0.15">
      <c r="A38" s="5"/>
      <c r="BC38" s="10"/>
    </row>
    <row r="39" spans="1:59" ht="13.35" customHeight="1" x14ac:dyDescent="0.15">
      <c r="A39" s="5"/>
      <c r="B39" s="200" t="s">
        <v>6</v>
      </c>
      <c r="C39" s="201"/>
      <c r="D39" s="201"/>
      <c r="E39" s="201"/>
      <c r="F39" s="201"/>
      <c r="G39" s="201"/>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204" t="s">
        <v>21</v>
      </c>
      <c r="AL39" s="205"/>
      <c r="AM39" s="210" t="s">
        <v>14</v>
      </c>
      <c r="AN39" s="210"/>
      <c r="AO39" s="210"/>
      <c r="AP39" s="211"/>
      <c r="AQ39" s="212" t="s">
        <v>34</v>
      </c>
      <c r="AR39" s="210"/>
      <c r="AS39" s="210"/>
      <c r="AT39" s="211"/>
      <c r="AU39" s="212" t="s">
        <v>34</v>
      </c>
      <c r="AV39" s="210"/>
      <c r="AW39" s="210"/>
      <c r="AX39" s="211"/>
      <c r="AY39" s="212" t="s">
        <v>34</v>
      </c>
      <c r="AZ39" s="210"/>
      <c r="BA39" s="210"/>
      <c r="BB39" s="210"/>
      <c r="BC39" s="10"/>
    </row>
    <row r="40" spans="1:59" ht="13.35" customHeight="1" x14ac:dyDescent="0.15">
      <c r="A40" s="5"/>
      <c r="B40" s="202"/>
      <c r="C40" s="203"/>
      <c r="D40" s="203"/>
      <c r="E40" s="203"/>
      <c r="F40" s="203"/>
      <c r="G40" s="203"/>
      <c r="T40" s="13"/>
      <c r="Z40" s="35"/>
      <c r="AE40" s="35"/>
      <c r="AF40" s="35"/>
      <c r="AG40" s="35"/>
      <c r="AK40" s="206"/>
      <c r="AL40" s="207"/>
      <c r="AP40" s="10"/>
      <c r="AQ40" s="5"/>
      <c r="AT40" s="10"/>
      <c r="AU40" s="5"/>
      <c r="AX40" s="10"/>
      <c r="AY40" s="5"/>
      <c r="BB40" s="50"/>
      <c r="BC40" s="10"/>
    </row>
    <row r="41" spans="1:59" ht="13.35" customHeight="1" x14ac:dyDescent="0.15">
      <c r="A41" s="5"/>
      <c r="B41" s="51"/>
      <c r="O41" s="36"/>
      <c r="Q41" s="4" t="s">
        <v>9</v>
      </c>
      <c r="V41" s="36"/>
      <c r="X41" s="4" t="s">
        <v>10</v>
      </c>
      <c r="Z41" s="35"/>
      <c r="AC41" s="36"/>
      <c r="AE41" s="4" t="s">
        <v>32</v>
      </c>
      <c r="AF41" s="35"/>
      <c r="AG41" s="35"/>
      <c r="AK41" s="206"/>
      <c r="AL41" s="207"/>
      <c r="AP41" s="10"/>
      <c r="AQ41" s="5"/>
      <c r="AT41" s="10"/>
      <c r="AU41" s="5"/>
      <c r="AX41" s="10"/>
      <c r="AY41" s="5"/>
      <c r="BB41" s="50"/>
      <c r="BC41" s="10"/>
    </row>
    <row r="42" spans="1:59" ht="13.35" customHeight="1" x14ac:dyDescent="0.15">
      <c r="A42" s="5"/>
      <c r="B42" s="51"/>
      <c r="Z42" s="35"/>
      <c r="AD42" s="4" t="s">
        <v>33</v>
      </c>
      <c r="AE42" s="37"/>
      <c r="AF42" s="35"/>
      <c r="AG42" s="35"/>
      <c r="AJ42" s="4" t="s">
        <v>23</v>
      </c>
      <c r="AK42" s="206"/>
      <c r="AL42" s="207"/>
      <c r="AP42" s="10"/>
      <c r="AQ42" s="5"/>
      <c r="AT42" s="10"/>
      <c r="AU42" s="5"/>
      <c r="AX42" s="10"/>
      <c r="AY42" s="5"/>
      <c r="BB42" s="50"/>
      <c r="BC42" s="10"/>
    </row>
    <row r="43" spans="1:59" ht="13.35" customHeight="1" x14ac:dyDescent="0.15">
      <c r="A43" s="5"/>
      <c r="B43" s="52"/>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53"/>
      <c r="AF43" s="53"/>
      <c r="AG43" s="53"/>
      <c r="AH43" s="40"/>
      <c r="AI43" s="40"/>
      <c r="AJ43" s="40"/>
      <c r="AK43" s="208"/>
      <c r="AL43" s="209"/>
      <c r="AM43" s="40"/>
      <c r="AN43" s="40"/>
      <c r="AO43" s="40"/>
      <c r="AP43" s="55"/>
      <c r="AQ43" s="54"/>
      <c r="AR43" s="40"/>
      <c r="AS43" s="40"/>
      <c r="AT43" s="55"/>
      <c r="AU43" s="54"/>
      <c r="AV43" s="40"/>
      <c r="AW43" s="40"/>
      <c r="AX43" s="55"/>
      <c r="AY43" s="54"/>
      <c r="AZ43" s="40"/>
      <c r="BA43" s="40"/>
      <c r="BB43" s="56"/>
      <c r="BC43" s="10"/>
    </row>
    <row r="44" spans="1:59" ht="13.35" customHeight="1" x14ac:dyDescent="0.15">
      <c r="A44" s="2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5"/>
    </row>
    <row r="45" spans="1:59" ht="13.35" customHeight="1" thickBot="1" x14ac:dyDescent="0.2">
      <c r="A45" s="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3"/>
    </row>
    <row r="46" spans="1:59" ht="13.35" customHeight="1" thickTop="1" x14ac:dyDescent="0.15">
      <c r="A46" s="5"/>
      <c r="S46" s="363" t="str">
        <f>S2</f>
        <v>工事別詳細資料</v>
      </c>
      <c r="T46" s="363"/>
      <c r="U46" s="363"/>
      <c r="V46" s="363"/>
      <c r="W46" s="363"/>
      <c r="X46" s="363"/>
      <c r="Y46" s="363"/>
      <c r="Z46" s="363"/>
      <c r="AA46" s="363"/>
      <c r="AB46" s="363"/>
      <c r="AC46" s="363"/>
      <c r="AD46" s="363"/>
      <c r="AE46" s="363"/>
      <c r="AF46" s="363"/>
      <c r="AG46" s="363"/>
      <c r="AH46" s="363"/>
      <c r="AI46" s="363"/>
      <c r="AJ46" s="26"/>
      <c r="AK46" s="26"/>
      <c r="AL46" s="26"/>
      <c r="AM46" s="26"/>
      <c r="BA46" s="150" t="s">
        <v>52</v>
      </c>
      <c r="BB46" s="150"/>
      <c r="BC46" s="10"/>
      <c r="BD46" s="4" t="s">
        <v>29</v>
      </c>
      <c r="BE46" s="4" t="s">
        <v>58</v>
      </c>
    </row>
    <row r="47" spans="1:59" ht="13.35" customHeight="1" thickBot="1" x14ac:dyDescent="0.2">
      <c r="A47" s="5"/>
      <c r="S47" s="364"/>
      <c r="T47" s="364"/>
      <c r="U47" s="364"/>
      <c r="V47" s="364"/>
      <c r="W47" s="364"/>
      <c r="X47" s="364"/>
      <c r="Y47" s="364"/>
      <c r="Z47" s="364"/>
      <c r="AA47" s="364"/>
      <c r="AB47" s="364"/>
      <c r="AC47" s="364"/>
      <c r="AD47" s="364"/>
      <c r="AE47" s="364"/>
      <c r="AF47" s="364"/>
      <c r="AG47" s="364"/>
      <c r="AH47" s="364"/>
      <c r="AI47" s="364"/>
      <c r="AJ47" s="26"/>
      <c r="AK47" s="26"/>
      <c r="AL47" s="26"/>
      <c r="AM47" s="26"/>
      <c r="BC47" s="10"/>
      <c r="BD47" s="4" t="s">
        <v>30</v>
      </c>
      <c r="BE47" s="4" t="s">
        <v>59</v>
      </c>
      <c r="BG47" s="29">
        <f>SUM(AX59,AX103,AX147,AX191,AX235)</f>
        <v>0</v>
      </c>
    </row>
    <row r="48" spans="1:59" ht="13.35" customHeight="1" thickTop="1" x14ac:dyDescent="0.15">
      <c r="A48" s="5"/>
      <c r="V48" s="27"/>
      <c r="W48" s="27"/>
      <c r="X48" s="27"/>
      <c r="Y48" s="27"/>
      <c r="Z48" s="27"/>
      <c r="AA48" s="27"/>
      <c r="AB48" s="27"/>
      <c r="AC48" s="27"/>
      <c r="AD48" s="27"/>
      <c r="AE48" s="27"/>
      <c r="AF48" s="27"/>
      <c r="AG48" s="27"/>
      <c r="AH48" s="27"/>
      <c r="AI48" s="27"/>
      <c r="AJ48" s="27"/>
      <c r="AK48" s="27"/>
      <c r="AL48" s="27"/>
      <c r="AM48" s="27"/>
      <c r="AO48" s="28"/>
      <c r="AP48" s="28"/>
      <c r="AQ48" s="381">
        <f>$AQ$4</f>
        <v>0</v>
      </c>
      <c r="AR48" s="381"/>
      <c r="AS48" s="381"/>
      <c r="AT48" s="4" t="s">
        <v>2</v>
      </c>
      <c r="AU48" s="381">
        <f>$AU$4</f>
        <v>0</v>
      </c>
      <c r="AV48" s="381"/>
      <c r="AW48" s="17" t="s">
        <v>15</v>
      </c>
      <c r="AX48" s="183" t="s">
        <v>85</v>
      </c>
      <c r="AY48" s="183"/>
      <c r="AZ48" s="183"/>
      <c r="BA48" s="150" t="s">
        <v>1</v>
      </c>
      <c r="BB48" s="150"/>
      <c r="BC48" s="10"/>
      <c r="BE48" s="4" t="s">
        <v>60</v>
      </c>
    </row>
    <row r="49" spans="1:57" ht="13.35" customHeight="1" x14ac:dyDescent="0.15">
      <c r="A49" s="5"/>
      <c r="B49" s="182" t="str">
        <f>総合請求書№1!B5</f>
        <v>株式会社　上野工務店 御中</v>
      </c>
      <c r="C49" s="182"/>
      <c r="D49" s="182"/>
      <c r="E49" s="182"/>
      <c r="F49" s="182"/>
      <c r="G49" s="182"/>
      <c r="H49" s="182"/>
      <c r="I49" s="182"/>
      <c r="J49" s="182"/>
      <c r="K49" s="182"/>
      <c r="L49" s="182"/>
      <c r="M49" s="182"/>
      <c r="N49" s="182"/>
      <c r="BC49" s="10"/>
      <c r="BD49" s="29"/>
      <c r="BE49" s="4" t="s">
        <v>61</v>
      </c>
    </row>
    <row r="50" spans="1:57" ht="13.35" customHeight="1" x14ac:dyDescent="0.15">
      <c r="A50" s="5"/>
      <c r="B50" s="375"/>
      <c r="C50" s="375"/>
      <c r="D50" s="375"/>
      <c r="E50" s="375"/>
      <c r="F50" s="375"/>
      <c r="G50" s="375"/>
      <c r="H50" s="375"/>
      <c r="I50" s="375"/>
      <c r="J50" s="375"/>
      <c r="K50" s="375"/>
      <c r="L50" s="375"/>
      <c r="M50" s="375"/>
      <c r="N50" s="375"/>
      <c r="AJ50" s="170" t="s">
        <v>4</v>
      </c>
      <c r="AK50" s="170"/>
      <c r="AL50" s="170"/>
      <c r="AN50" s="382">
        <f>$AN$6</f>
        <v>0</v>
      </c>
      <c r="AO50" s="382"/>
      <c r="AP50" s="382"/>
      <c r="AQ50" s="382"/>
      <c r="AR50" s="382"/>
      <c r="AS50" s="382"/>
      <c r="AT50" s="382"/>
      <c r="AU50" s="382"/>
      <c r="AV50" s="382"/>
      <c r="AW50" s="382"/>
      <c r="AX50" s="382"/>
      <c r="AY50" s="382"/>
      <c r="AZ50" s="382"/>
      <c r="BC50" s="10"/>
      <c r="BE50" s="4" t="s">
        <v>62</v>
      </c>
    </row>
    <row r="51" spans="1:57" ht="13.35" customHeight="1" x14ac:dyDescent="0.15">
      <c r="A51" s="5"/>
      <c r="AJ51" s="170"/>
      <c r="AK51" s="170"/>
      <c r="AL51" s="376"/>
      <c r="AM51" s="376"/>
      <c r="AN51" s="376"/>
      <c r="AO51" s="376"/>
      <c r="AP51" s="376"/>
      <c r="AQ51" s="376"/>
      <c r="AR51" s="376"/>
      <c r="AS51" s="376"/>
      <c r="AT51" s="376"/>
      <c r="AU51" s="376"/>
      <c r="AV51" s="376"/>
      <c r="AW51" s="376"/>
      <c r="AX51" s="376"/>
      <c r="AY51" s="377"/>
      <c r="AZ51" s="377"/>
      <c r="BC51" s="10"/>
      <c r="BE51" s="4" t="s">
        <v>63</v>
      </c>
    </row>
    <row r="52" spans="1:57" ht="13.35" customHeight="1" x14ac:dyDescent="0.15">
      <c r="A52" s="5"/>
      <c r="B52" s="13" t="s">
        <v>55</v>
      </c>
      <c r="C52" s="30"/>
      <c r="D52" s="30"/>
      <c r="E52" s="30"/>
      <c r="F52" s="30"/>
      <c r="G52" s="30"/>
      <c r="H52" s="30"/>
      <c r="I52" s="30"/>
      <c r="J52" s="30"/>
      <c r="K52" s="30"/>
      <c r="L52" s="30"/>
      <c r="M52" s="30"/>
      <c r="N52" s="30"/>
      <c r="O52" s="30"/>
      <c r="P52" s="30"/>
      <c r="Q52" s="30"/>
      <c r="R52" s="30"/>
      <c r="S52" s="30"/>
      <c r="T52" s="30"/>
      <c r="U52" s="30"/>
      <c r="V52" s="30"/>
      <c r="W52" s="30"/>
      <c r="AJ52" s="170" t="s">
        <v>5</v>
      </c>
      <c r="AK52" s="170"/>
      <c r="AL52" s="170"/>
      <c r="AN52" s="382">
        <f>$AN$8</f>
        <v>0</v>
      </c>
      <c r="AO52" s="382"/>
      <c r="AP52" s="382"/>
      <c r="AQ52" s="382"/>
      <c r="AR52" s="382"/>
      <c r="AS52" s="382"/>
      <c r="AT52" s="382"/>
      <c r="AU52" s="382"/>
      <c r="AV52" s="382"/>
      <c r="AW52" s="382"/>
      <c r="AX52" s="382"/>
      <c r="AY52" s="382"/>
      <c r="AZ52" s="382"/>
      <c r="BA52" s="17" t="s">
        <v>7</v>
      </c>
      <c r="BC52" s="10"/>
      <c r="BE52" s="4" t="s">
        <v>64</v>
      </c>
    </row>
    <row r="53" spans="1:57" ht="13.35" customHeight="1" x14ac:dyDescent="0.15">
      <c r="A53" s="5"/>
      <c r="B53" s="13" t="s">
        <v>18</v>
      </c>
      <c r="C53" s="30"/>
      <c r="D53" s="30"/>
      <c r="E53" s="30"/>
      <c r="F53" s="30"/>
      <c r="G53" s="30"/>
      <c r="H53" s="30"/>
      <c r="I53" s="30"/>
      <c r="J53" s="30"/>
      <c r="K53" s="30"/>
      <c r="L53" s="30"/>
      <c r="M53" s="30"/>
      <c r="N53" s="30"/>
      <c r="O53" s="30"/>
      <c r="P53" s="30"/>
      <c r="Q53" s="30"/>
      <c r="R53" s="30"/>
      <c r="S53" s="30"/>
      <c r="T53" s="30"/>
      <c r="U53" s="30"/>
      <c r="V53" s="30"/>
      <c r="W53" s="30"/>
      <c r="AM53" s="31"/>
      <c r="AN53" s="31"/>
      <c r="AO53" s="31"/>
      <c r="AP53" s="31"/>
      <c r="AQ53" s="31"/>
      <c r="AR53" s="31"/>
      <c r="AS53" s="31"/>
      <c r="AT53" s="31"/>
      <c r="AU53" s="31"/>
      <c r="AV53" s="31"/>
      <c r="AW53" s="31"/>
      <c r="AX53" s="31"/>
      <c r="AY53" s="31"/>
      <c r="AZ53" s="31"/>
      <c r="BA53" s="17"/>
      <c r="BC53" s="10"/>
      <c r="BE53" s="4" t="s">
        <v>65</v>
      </c>
    </row>
    <row r="54" spans="1:57" ht="13.35" customHeight="1" x14ac:dyDescent="0.15">
      <c r="A54" s="5"/>
      <c r="B54" s="13" t="s">
        <v>74</v>
      </c>
      <c r="C54" s="30"/>
      <c r="D54" s="30"/>
      <c r="E54" s="30"/>
      <c r="F54" s="30"/>
      <c r="G54" s="30"/>
      <c r="H54" s="30"/>
      <c r="I54" s="30"/>
      <c r="J54" s="30"/>
      <c r="K54" s="30"/>
      <c r="L54" s="30"/>
      <c r="M54" s="30"/>
      <c r="N54" s="30"/>
      <c r="O54" s="30"/>
      <c r="P54" s="30"/>
      <c r="Q54" s="30"/>
      <c r="R54" s="30"/>
      <c r="S54" s="30"/>
      <c r="T54" s="30"/>
      <c r="U54" s="30"/>
      <c r="V54" s="30"/>
      <c r="W54" s="30"/>
      <c r="AJ54" s="366" t="s">
        <v>27</v>
      </c>
      <c r="AK54" s="366"/>
      <c r="AL54" s="366"/>
      <c r="AM54" s="41" t="s">
        <v>50</v>
      </c>
      <c r="AN54" s="383">
        <f>$AN$10</f>
        <v>0</v>
      </c>
      <c r="AO54" s="383"/>
      <c r="AP54" s="383"/>
      <c r="AQ54" s="383"/>
      <c r="AR54" s="383"/>
      <c r="AS54" s="367" t="s">
        <v>46</v>
      </c>
      <c r="AT54" s="367"/>
      <c r="AU54" s="367"/>
      <c r="AV54" s="367"/>
      <c r="AW54" s="383">
        <f>$AW$10</f>
        <v>0</v>
      </c>
      <c r="AX54" s="383"/>
      <c r="AY54" s="383"/>
      <c r="AZ54" s="383"/>
      <c r="BA54" s="383"/>
      <c r="BB54" s="41"/>
      <c r="BC54" s="10"/>
      <c r="BE54" s="4" t="s">
        <v>66</v>
      </c>
    </row>
    <row r="55" spans="1:57" ht="13.35" customHeight="1" thickBot="1" x14ac:dyDescent="0.2">
      <c r="A55" s="5"/>
      <c r="B55" s="13"/>
      <c r="C55" s="30"/>
      <c r="D55" s="30"/>
      <c r="E55" s="30"/>
      <c r="F55" s="30"/>
      <c r="G55" s="30"/>
      <c r="H55" s="30"/>
      <c r="I55" s="30"/>
      <c r="J55" s="30"/>
      <c r="K55" s="30"/>
      <c r="L55" s="30"/>
      <c r="M55" s="30"/>
      <c r="N55" s="30"/>
      <c r="O55" s="30"/>
      <c r="P55" s="30"/>
      <c r="Q55" s="30"/>
      <c r="R55" s="30"/>
      <c r="S55" s="30"/>
      <c r="T55" s="30"/>
      <c r="U55" s="30"/>
      <c r="V55" s="30"/>
      <c r="W55" s="30"/>
      <c r="AM55" s="32"/>
      <c r="AN55" s="32"/>
      <c r="AO55" s="32"/>
      <c r="AP55" s="33"/>
      <c r="AQ55" s="33"/>
      <c r="AR55" s="17"/>
      <c r="AS55" s="17"/>
      <c r="AT55" s="17"/>
      <c r="AU55" s="17"/>
      <c r="AV55" s="33"/>
      <c r="AW55" s="33"/>
      <c r="AX55" s="33"/>
      <c r="AY55" s="33"/>
      <c r="AZ55" s="33"/>
      <c r="BC55" s="10"/>
      <c r="BE55" s="4" t="s">
        <v>67</v>
      </c>
    </row>
    <row r="56" spans="1:57" ht="13.35" customHeight="1" thickTop="1" thickBot="1" x14ac:dyDescent="0.2">
      <c r="A56" s="5"/>
      <c r="B56" s="368" t="s">
        <v>35</v>
      </c>
      <c r="C56" s="369"/>
      <c r="D56" s="369"/>
      <c r="E56" s="369"/>
      <c r="F56" s="369"/>
      <c r="G56" s="369"/>
      <c r="H56" s="369"/>
      <c r="I56" s="369"/>
      <c r="J56" s="369"/>
      <c r="K56" s="369"/>
      <c r="L56" s="369"/>
      <c r="M56" s="369"/>
      <c r="N56" s="369"/>
      <c r="O56" s="369"/>
      <c r="P56" s="369"/>
      <c r="Q56" s="369"/>
      <c r="R56" s="384"/>
      <c r="S56" s="371" t="s">
        <v>8</v>
      </c>
      <c r="T56" s="372"/>
      <c r="U56" s="372"/>
      <c r="V56" s="372"/>
      <c r="W56" s="372"/>
      <c r="X56" s="372"/>
      <c r="Y56" s="372"/>
      <c r="Z56" s="385"/>
      <c r="AA56" s="369" t="s">
        <v>31</v>
      </c>
      <c r="AB56" s="369"/>
      <c r="AC56" s="369"/>
      <c r="AD56" s="369"/>
      <c r="AE56" s="369"/>
      <c r="AF56" s="369"/>
      <c r="AG56" s="384"/>
      <c r="AH56" s="369" t="s">
        <v>42</v>
      </c>
      <c r="AI56" s="369"/>
      <c r="AJ56" s="369"/>
      <c r="AK56" s="384"/>
      <c r="AL56" s="369" t="s">
        <v>41</v>
      </c>
      <c r="AM56" s="369"/>
      <c r="AN56" s="369"/>
      <c r="AO56" s="369"/>
      <c r="AP56" s="369"/>
      <c r="AQ56" s="369"/>
      <c r="AR56" s="369"/>
      <c r="AS56" s="369"/>
      <c r="AT56" s="369"/>
      <c r="AU56" s="369"/>
      <c r="AV56" s="369"/>
      <c r="AW56" s="369"/>
      <c r="AX56" s="369"/>
      <c r="AY56" s="369"/>
      <c r="AZ56" s="369"/>
      <c r="BA56" s="369"/>
      <c r="BB56" s="374"/>
      <c r="BC56" s="10"/>
      <c r="BE56" s="4" t="s">
        <v>68</v>
      </c>
    </row>
    <row r="57" spans="1:57" ht="13.35" customHeight="1" thickTop="1" x14ac:dyDescent="0.15">
      <c r="A57" s="5"/>
      <c r="B57" s="335"/>
      <c r="C57" s="335"/>
      <c r="D57" s="335"/>
      <c r="E57" s="335"/>
      <c r="F57" s="335"/>
      <c r="G57" s="335"/>
      <c r="H57" s="335"/>
      <c r="I57" s="335"/>
      <c r="J57" s="335"/>
      <c r="K57" s="335"/>
      <c r="L57" s="335"/>
      <c r="M57" s="335"/>
      <c r="N57" s="335"/>
      <c r="O57" s="335"/>
      <c r="P57" s="335"/>
      <c r="Q57" s="335"/>
      <c r="R57" s="336"/>
      <c r="S57" s="341"/>
      <c r="T57" s="342"/>
      <c r="U57" s="342"/>
      <c r="V57" s="342"/>
      <c r="W57" s="342"/>
      <c r="X57" s="343"/>
      <c r="Y57" s="350"/>
      <c r="Z57" s="351"/>
      <c r="AA57" s="350"/>
      <c r="AB57" s="350"/>
      <c r="AC57" s="350"/>
      <c r="AD57" s="350"/>
      <c r="AE57" s="350"/>
      <c r="AF57" s="350"/>
      <c r="AG57" s="351"/>
      <c r="AH57" s="350">
        <v>10</v>
      </c>
      <c r="AI57" s="350"/>
      <c r="AJ57" s="356" t="s">
        <v>36</v>
      </c>
      <c r="AK57" s="357"/>
      <c r="AL57" s="320">
        <f>SUM(AB80)*(1+0.1)</f>
        <v>0</v>
      </c>
      <c r="AM57" s="320"/>
      <c r="AN57" s="320"/>
      <c r="AO57" s="320"/>
      <c r="AP57" s="320"/>
      <c r="AQ57" s="320"/>
      <c r="AR57" s="320"/>
      <c r="AS57" s="320"/>
      <c r="AT57" s="320"/>
      <c r="AU57" s="61"/>
      <c r="AV57" s="61"/>
      <c r="AW57" s="61"/>
      <c r="AX57" s="61"/>
      <c r="AY57" s="61"/>
      <c r="AZ57" s="61"/>
      <c r="BA57" s="61"/>
      <c r="BB57" s="61"/>
      <c r="BC57" s="10"/>
      <c r="BE57" s="4" t="s">
        <v>69</v>
      </c>
    </row>
    <row r="58" spans="1:57" ht="13.35" customHeight="1" x14ac:dyDescent="0.15">
      <c r="A58" s="5"/>
      <c r="B58" s="337"/>
      <c r="C58" s="337"/>
      <c r="D58" s="337"/>
      <c r="E58" s="337"/>
      <c r="F58" s="337"/>
      <c r="G58" s="337"/>
      <c r="H58" s="337"/>
      <c r="I58" s="337"/>
      <c r="J58" s="337"/>
      <c r="K58" s="337"/>
      <c r="L58" s="337"/>
      <c r="M58" s="337"/>
      <c r="N58" s="337"/>
      <c r="O58" s="337"/>
      <c r="P58" s="337"/>
      <c r="Q58" s="337"/>
      <c r="R58" s="338"/>
      <c r="S58" s="344"/>
      <c r="T58" s="345"/>
      <c r="U58" s="345"/>
      <c r="V58" s="345"/>
      <c r="W58" s="345"/>
      <c r="X58" s="346"/>
      <c r="Y58" s="352"/>
      <c r="Z58" s="353"/>
      <c r="AA58" s="352"/>
      <c r="AB58" s="352"/>
      <c r="AC58" s="352"/>
      <c r="AD58" s="352"/>
      <c r="AE58" s="352"/>
      <c r="AF58" s="352"/>
      <c r="AG58" s="353"/>
      <c r="AH58" s="352"/>
      <c r="AI58" s="352"/>
      <c r="AJ58" s="358"/>
      <c r="AK58" s="359"/>
      <c r="AL58" s="321"/>
      <c r="AM58" s="321"/>
      <c r="AN58" s="321"/>
      <c r="AO58" s="321"/>
      <c r="AP58" s="321"/>
      <c r="AQ58" s="321"/>
      <c r="AR58" s="321"/>
      <c r="AS58" s="321"/>
      <c r="AT58" s="321"/>
      <c r="AU58" s="39"/>
      <c r="AV58" s="39"/>
      <c r="AW58" s="39"/>
      <c r="AX58" s="39"/>
      <c r="AY58" s="39"/>
      <c r="AZ58" s="39"/>
      <c r="BA58" s="39"/>
      <c r="BB58" s="39"/>
      <c r="BC58" s="10"/>
      <c r="BE58" s="4" t="s">
        <v>70</v>
      </c>
    </row>
    <row r="59" spans="1:57" ht="13.35" customHeight="1" thickBot="1" x14ac:dyDescent="0.2">
      <c r="A59" s="5"/>
      <c r="B59" s="339"/>
      <c r="C59" s="339"/>
      <c r="D59" s="339"/>
      <c r="E59" s="339"/>
      <c r="F59" s="339"/>
      <c r="G59" s="339"/>
      <c r="H59" s="339"/>
      <c r="I59" s="339"/>
      <c r="J59" s="339"/>
      <c r="K59" s="339"/>
      <c r="L59" s="339"/>
      <c r="M59" s="339"/>
      <c r="N59" s="339"/>
      <c r="O59" s="339"/>
      <c r="P59" s="339"/>
      <c r="Q59" s="339"/>
      <c r="R59" s="340"/>
      <c r="S59" s="347"/>
      <c r="T59" s="348"/>
      <c r="U59" s="348"/>
      <c r="V59" s="348"/>
      <c r="W59" s="348"/>
      <c r="X59" s="349"/>
      <c r="Y59" s="354"/>
      <c r="Z59" s="355"/>
      <c r="AA59" s="354"/>
      <c r="AB59" s="354"/>
      <c r="AC59" s="354"/>
      <c r="AD59" s="354"/>
      <c r="AE59" s="354"/>
      <c r="AF59" s="354"/>
      <c r="AG59" s="355"/>
      <c r="AH59" s="354"/>
      <c r="AI59" s="354"/>
      <c r="AJ59" s="360"/>
      <c r="AK59" s="361"/>
      <c r="AL59" s="322"/>
      <c r="AM59" s="322"/>
      <c r="AN59" s="322"/>
      <c r="AO59" s="322"/>
      <c r="AP59" s="322"/>
      <c r="AQ59" s="322"/>
      <c r="AR59" s="322"/>
      <c r="AS59" s="322"/>
      <c r="AT59" s="322"/>
      <c r="AU59" s="59" t="s">
        <v>37</v>
      </c>
      <c r="AV59" s="60"/>
      <c r="AW59" s="60"/>
      <c r="AX59" s="323">
        <f>SUM(AB80*0.1)</f>
        <v>0</v>
      </c>
      <c r="AY59" s="323"/>
      <c r="AZ59" s="323"/>
      <c r="BA59" s="323"/>
      <c r="BB59" s="60" t="s">
        <v>23</v>
      </c>
      <c r="BC59" s="10"/>
      <c r="BE59" s="4" t="s">
        <v>71</v>
      </c>
    </row>
    <row r="60" spans="1:57" ht="13.35" customHeight="1" thickTop="1" thickBot="1" x14ac:dyDescent="0.2">
      <c r="A60" s="5"/>
      <c r="BC60" s="10"/>
    </row>
    <row r="61" spans="1:57" ht="13.35" customHeight="1" thickTop="1" thickBot="1" x14ac:dyDescent="0.2">
      <c r="A61" s="5"/>
      <c r="B61" s="324" t="s">
        <v>11</v>
      </c>
      <c r="C61" s="325"/>
      <c r="D61" s="326" t="s">
        <v>45</v>
      </c>
      <c r="E61" s="326"/>
      <c r="F61" s="326"/>
      <c r="G61" s="326"/>
      <c r="H61" s="326"/>
      <c r="I61" s="326"/>
      <c r="J61" s="326"/>
      <c r="K61" s="326"/>
      <c r="L61" s="326"/>
      <c r="M61" s="326"/>
      <c r="N61" s="326"/>
      <c r="O61" s="326"/>
      <c r="P61" s="326"/>
      <c r="Q61" s="326"/>
      <c r="R61" s="325"/>
      <c r="S61" s="327" t="s">
        <v>12</v>
      </c>
      <c r="T61" s="328"/>
      <c r="U61" s="327" t="s">
        <v>13</v>
      </c>
      <c r="V61" s="328"/>
      <c r="W61" s="329" t="s">
        <v>113</v>
      </c>
      <c r="X61" s="329"/>
      <c r="Y61" s="329"/>
      <c r="Z61" s="329"/>
      <c r="AA61" s="330"/>
      <c r="AB61" s="327" t="s">
        <v>43</v>
      </c>
      <c r="AC61" s="331"/>
      <c r="AD61" s="331"/>
      <c r="AE61" s="331"/>
      <c r="AF61" s="332"/>
      <c r="AG61" s="333" t="s">
        <v>120</v>
      </c>
      <c r="AH61" s="326"/>
      <c r="AI61" s="326"/>
      <c r="AJ61" s="326"/>
      <c r="AK61" s="326"/>
      <c r="AL61" s="326"/>
      <c r="AM61" s="334"/>
      <c r="AN61" s="327" t="s">
        <v>44</v>
      </c>
      <c r="AO61" s="331"/>
      <c r="AP61" s="331"/>
      <c r="AQ61" s="331"/>
      <c r="AR61" s="328"/>
      <c r="AS61" s="327" t="s">
        <v>72</v>
      </c>
      <c r="AT61" s="331"/>
      <c r="AU61" s="331"/>
      <c r="AV61" s="331"/>
      <c r="AW61" s="328"/>
      <c r="AX61" s="327" t="s">
        <v>39</v>
      </c>
      <c r="AY61" s="331"/>
      <c r="AZ61" s="331"/>
      <c r="BA61" s="331"/>
      <c r="BB61" s="362"/>
      <c r="BC61" s="10"/>
    </row>
    <row r="62" spans="1:57" ht="13.35" customHeight="1" thickTop="1" thickBot="1" x14ac:dyDescent="0.2">
      <c r="A62" s="5"/>
      <c r="B62" s="301"/>
      <c r="C62" s="302"/>
      <c r="D62" s="303"/>
      <c r="E62" s="303"/>
      <c r="F62" s="303"/>
      <c r="G62" s="303"/>
      <c r="H62" s="303"/>
      <c r="I62" s="303"/>
      <c r="J62" s="303"/>
      <c r="K62" s="303"/>
      <c r="L62" s="303"/>
      <c r="M62" s="303"/>
      <c r="N62" s="303"/>
      <c r="O62" s="303"/>
      <c r="P62" s="303"/>
      <c r="Q62" s="303"/>
      <c r="R62" s="304"/>
      <c r="S62" s="305"/>
      <c r="T62" s="306"/>
      <c r="U62" s="305"/>
      <c r="V62" s="306"/>
      <c r="W62" s="309"/>
      <c r="X62" s="309"/>
      <c r="Y62" s="309"/>
      <c r="Z62" s="309"/>
      <c r="AA62" s="310"/>
      <c r="AB62" s="311" t="str">
        <f>IF(S62="","",S62*W62)</f>
        <v/>
      </c>
      <c r="AC62" s="312"/>
      <c r="AD62" s="312"/>
      <c r="AE62" s="312"/>
      <c r="AF62" s="313"/>
      <c r="AG62" s="314" t="s">
        <v>50</v>
      </c>
      <c r="AH62" s="315"/>
      <c r="AI62" s="315"/>
      <c r="AJ62" s="315"/>
      <c r="AK62" s="315"/>
      <c r="AL62" s="315"/>
      <c r="AM62" s="316"/>
      <c r="AN62" s="317"/>
      <c r="AO62" s="318"/>
      <c r="AP62" s="318"/>
      <c r="AQ62" s="318"/>
      <c r="AR62" s="319"/>
      <c r="AS62" s="317"/>
      <c r="AT62" s="318"/>
      <c r="AU62" s="318"/>
      <c r="AV62" s="318"/>
      <c r="AW62" s="319"/>
      <c r="AX62" s="298" t="str">
        <f>IF(AN62="","",AN62-(AB62+AS62))</f>
        <v/>
      </c>
      <c r="AY62" s="299"/>
      <c r="AZ62" s="299"/>
      <c r="BA62" s="299"/>
      <c r="BB62" s="300"/>
      <c r="BC62" s="10"/>
    </row>
    <row r="63" spans="1:57" ht="13.35" customHeight="1" thickBot="1" x14ac:dyDescent="0.2">
      <c r="A63" s="5"/>
      <c r="B63" s="290"/>
      <c r="C63" s="291"/>
      <c r="D63" s="292"/>
      <c r="E63" s="292"/>
      <c r="F63" s="292"/>
      <c r="G63" s="292"/>
      <c r="H63" s="292"/>
      <c r="I63" s="292"/>
      <c r="J63" s="292"/>
      <c r="K63" s="292"/>
      <c r="L63" s="292"/>
      <c r="M63" s="292"/>
      <c r="N63" s="292"/>
      <c r="O63" s="292"/>
      <c r="P63" s="292"/>
      <c r="Q63" s="292"/>
      <c r="R63" s="293"/>
      <c r="S63" s="307"/>
      <c r="T63" s="308"/>
      <c r="U63" s="307"/>
      <c r="V63" s="308"/>
      <c r="W63" s="296"/>
      <c r="X63" s="296"/>
      <c r="Y63" s="296"/>
      <c r="Z63" s="296"/>
      <c r="AA63" s="297"/>
      <c r="AB63" s="276"/>
      <c r="AC63" s="277"/>
      <c r="AD63" s="277"/>
      <c r="AE63" s="277"/>
      <c r="AF63" s="278"/>
      <c r="AG63" s="279"/>
      <c r="AH63" s="280"/>
      <c r="AI63" s="280"/>
      <c r="AJ63" s="280"/>
      <c r="AK63" s="280"/>
      <c r="AL63" s="280"/>
      <c r="AM63" s="281"/>
      <c r="AN63" s="282"/>
      <c r="AO63" s="283"/>
      <c r="AP63" s="283"/>
      <c r="AQ63" s="283"/>
      <c r="AR63" s="284"/>
      <c r="AS63" s="282"/>
      <c r="AT63" s="283"/>
      <c r="AU63" s="283"/>
      <c r="AV63" s="283"/>
      <c r="AW63" s="284"/>
      <c r="AX63" s="250"/>
      <c r="AY63" s="251"/>
      <c r="AZ63" s="251"/>
      <c r="BA63" s="251"/>
      <c r="BB63" s="252"/>
      <c r="BC63" s="10"/>
    </row>
    <row r="64" spans="1:57" ht="13.35" customHeight="1" thickBot="1" x14ac:dyDescent="0.2">
      <c r="A64" s="5"/>
      <c r="B64" s="253"/>
      <c r="C64" s="254"/>
      <c r="D64" s="255"/>
      <c r="E64" s="255"/>
      <c r="F64" s="255"/>
      <c r="G64" s="255"/>
      <c r="H64" s="255"/>
      <c r="I64" s="255"/>
      <c r="J64" s="255"/>
      <c r="K64" s="255"/>
      <c r="L64" s="255"/>
      <c r="M64" s="255"/>
      <c r="N64" s="255"/>
      <c r="O64" s="255"/>
      <c r="P64" s="255"/>
      <c r="Q64" s="255"/>
      <c r="R64" s="256"/>
      <c r="S64" s="257"/>
      <c r="T64" s="258"/>
      <c r="U64" s="257"/>
      <c r="V64" s="258"/>
      <c r="W64" s="285"/>
      <c r="X64" s="285"/>
      <c r="Y64" s="285"/>
      <c r="Z64" s="285"/>
      <c r="AA64" s="286"/>
      <c r="AB64" s="259" t="str">
        <f>IF(S64="","",S64*W64)</f>
        <v/>
      </c>
      <c r="AC64" s="260"/>
      <c r="AD64" s="260"/>
      <c r="AE64" s="260"/>
      <c r="AF64" s="261"/>
      <c r="AG64" s="287"/>
      <c r="AH64" s="288"/>
      <c r="AI64" s="288"/>
      <c r="AJ64" s="288"/>
      <c r="AK64" s="288"/>
      <c r="AL64" s="288"/>
      <c r="AM64" s="289"/>
      <c r="AN64" s="262"/>
      <c r="AO64" s="263"/>
      <c r="AP64" s="263"/>
      <c r="AQ64" s="263"/>
      <c r="AR64" s="264"/>
      <c r="AS64" s="262"/>
      <c r="AT64" s="263"/>
      <c r="AU64" s="263"/>
      <c r="AV64" s="263"/>
      <c r="AW64" s="264"/>
      <c r="AX64" s="265" t="str">
        <f>IF(AN64="","",AN64-(AB64+AS64))</f>
        <v/>
      </c>
      <c r="AY64" s="266"/>
      <c r="AZ64" s="266"/>
      <c r="BA64" s="266"/>
      <c r="BB64" s="267"/>
      <c r="BC64" s="10"/>
    </row>
    <row r="65" spans="1:56" ht="13.35" customHeight="1" thickBot="1" x14ac:dyDescent="0.2">
      <c r="A65" s="5"/>
      <c r="B65" s="253"/>
      <c r="C65" s="254"/>
      <c r="D65" s="255"/>
      <c r="E65" s="255"/>
      <c r="F65" s="255"/>
      <c r="G65" s="255"/>
      <c r="H65" s="255"/>
      <c r="I65" s="255"/>
      <c r="J65" s="255"/>
      <c r="K65" s="255"/>
      <c r="L65" s="255"/>
      <c r="M65" s="255"/>
      <c r="N65" s="255"/>
      <c r="O65" s="255"/>
      <c r="P65" s="255"/>
      <c r="Q65" s="255"/>
      <c r="R65" s="256"/>
      <c r="S65" s="257"/>
      <c r="T65" s="258"/>
      <c r="U65" s="257"/>
      <c r="V65" s="258"/>
      <c r="W65" s="285"/>
      <c r="X65" s="285"/>
      <c r="Y65" s="285"/>
      <c r="Z65" s="285"/>
      <c r="AA65" s="286"/>
      <c r="AB65" s="259"/>
      <c r="AC65" s="260"/>
      <c r="AD65" s="260"/>
      <c r="AE65" s="260"/>
      <c r="AF65" s="261"/>
      <c r="AG65" s="287"/>
      <c r="AH65" s="288"/>
      <c r="AI65" s="288"/>
      <c r="AJ65" s="288"/>
      <c r="AK65" s="288"/>
      <c r="AL65" s="288"/>
      <c r="AM65" s="289"/>
      <c r="AN65" s="262"/>
      <c r="AO65" s="263"/>
      <c r="AP65" s="263"/>
      <c r="AQ65" s="263"/>
      <c r="AR65" s="264"/>
      <c r="AS65" s="262"/>
      <c r="AT65" s="263"/>
      <c r="AU65" s="263"/>
      <c r="AV65" s="263"/>
      <c r="AW65" s="264"/>
      <c r="AX65" s="265"/>
      <c r="AY65" s="266"/>
      <c r="AZ65" s="266"/>
      <c r="BA65" s="266"/>
      <c r="BB65" s="267"/>
      <c r="BC65" s="10"/>
    </row>
    <row r="66" spans="1:56" ht="13.35" customHeight="1" thickBot="1" x14ac:dyDescent="0.2">
      <c r="A66" s="5"/>
      <c r="B66" s="290"/>
      <c r="C66" s="291"/>
      <c r="D66" s="292"/>
      <c r="E66" s="292"/>
      <c r="F66" s="292"/>
      <c r="G66" s="292"/>
      <c r="H66" s="292"/>
      <c r="I66" s="292"/>
      <c r="J66" s="292"/>
      <c r="K66" s="292"/>
      <c r="L66" s="292"/>
      <c r="M66" s="292"/>
      <c r="N66" s="292"/>
      <c r="O66" s="292"/>
      <c r="P66" s="292"/>
      <c r="Q66" s="292"/>
      <c r="R66" s="293"/>
      <c r="S66" s="294"/>
      <c r="T66" s="295"/>
      <c r="U66" s="294"/>
      <c r="V66" s="295"/>
      <c r="W66" s="296"/>
      <c r="X66" s="296"/>
      <c r="Y66" s="296"/>
      <c r="Z66" s="296"/>
      <c r="AA66" s="297"/>
      <c r="AB66" s="276" t="str">
        <f>IF(S66="","",S66*W66)</f>
        <v/>
      </c>
      <c r="AC66" s="277"/>
      <c r="AD66" s="277"/>
      <c r="AE66" s="277"/>
      <c r="AF66" s="278"/>
      <c r="AG66" s="279" t="s">
        <v>51</v>
      </c>
      <c r="AH66" s="280"/>
      <c r="AI66" s="280"/>
      <c r="AJ66" s="280"/>
      <c r="AK66" s="280"/>
      <c r="AL66" s="280"/>
      <c r="AM66" s="281"/>
      <c r="AN66" s="282"/>
      <c r="AO66" s="283"/>
      <c r="AP66" s="283"/>
      <c r="AQ66" s="283"/>
      <c r="AR66" s="284"/>
      <c r="AS66" s="282"/>
      <c r="AT66" s="283"/>
      <c r="AU66" s="283"/>
      <c r="AV66" s="283"/>
      <c r="AW66" s="284"/>
      <c r="AX66" s="250" t="str">
        <f>IF(AN66="","",AN66-(AB66+AS66))</f>
        <v/>
      </c>
      <c r="AY66" s="251"/>
      <c r="AZ66" s="251"/>
      <c r="BA66" s="251"/>
      <c r="BB66" s="252"/>
      <c r="BC66" s="10"/>
    </row>
    <row r="67" spans="1:56" ht="13.35" customHeight="1" thickBot="1" x14ac:dyDescent="0.2">
      <c r="A67" s="5"/>
      <c r="B67" s="290"/>
      <c r="C67" s="291"/>
      <c r="D67" s="292"/>
      <c r="E67" s="292"/>
      <c r="F67" s="292"/>
      <c r="G67" s="292"/>
      <c r="H67" s="292"/>
      <c r="I67" s="292"/>
      <c r="J67" s="292"/>
      <c r="K67" s="292"/>
      <c r="L67" s="292"/>
      <c r="M67" s="292"/>
      <c r="N67" s="292"/>
      <c r="O67" s="292"/>
      <c r="P67" s="292"/>
      <c r="Q67" s="292"/>
      <c r="R67" s="293"/>
      <c r="S67" s="294"/>
      <c r="T67" s="295"/>
      <c r="U67" s="294"/>
      <c r="V67" s="295"/>
      <c r="W67" s="296"/>
      <c r="X67" s="296"/>
      <c r="Y67" s="296"/>
      <c r="Z67" s="296"/>
      <c r="AA67" s="297"/>
      <c r="AB67" s="276"/>
      <c r="AC67" s="277"/>
      <c r="AD67" s="277"/>
      <c r="AE67" s="277"/>
      <c r="AF67" s="278"/>
      <c r="AG67" s="279"/>
      <c r="AH67" s="280"/>
      <c r="AI67" s="280"/>
      <c r="AJ67" s="280"/>
      <c r="AK67" s="280"/>
      <c r="AL67" s="280"/>
      <c r="AM67" s="281"/>
      <c r="AN67" s="282"/>
      <c r="AO67" s="283"/>
      <c r="AP67" s="283"/>
      <c r="AQ67" s="283"/>
      <c r="AR67" s="284"/>
      <c r="AS67" s="282"/>
      <c r="AT67" s="283"/>
      <c r="AU67" s="283"/>
      <c r="AV67" s="283"/>
      <c r="AW67" s="284"/>
      <c r="AX67" s="250"/>
      <c r="AY67" s="251"/>
      <c r="AZ67" s="251"/>
      <c r="BA67" s="251"/>
      <c r="BB67" s="252"/>
      <c r="BC67" s="10"/>
    </row>
    <row r="68" spans="1:56" ht="13.35" customHeight="1" thickBot="1" x14ac:dyDescent="0.2">
      <c r="A68" s="5"/>
      <c r="B68" s="253"/>
      <c r="C68" s="254"/>
      <c r="D68" s="255"/>
      <c r="E68" s="255"/>
      <c r="F68" s="255"/>
      <c r="G68" s="255"/>
      <c r="H68" s="255"/>
      <c r="I68" s="255"/>
      <c r="J68" s="255"/>
      <c r="K68" s="255"/>
      <c r="L68" s="255"/>
      <c r="M68" s="255"/>
      <c r="N68" s="255"/>
      <c r="O68" s="255"/>
      <c r="P68" s="255"/>
      <c r="Q68" s="255"/>
      <c r="R68" s="256"/>
      <c r="S68" s="257"/>
      <c r="T68" s="258"/>
      <c r="U68" s="257"/>
      <c r="V68" s="258"/>
      <c r="W68" s="285"/>
      <c r="X68" s="285"/>
      <c r="Y68" s="285"/>
      <c r="Z68" s="285"/>
      <c r="AA68" s="286"/>
      <c r="AB68" s="259" t="str">
        <f>IF(S68="","",S68*W68)</f>
        <v/>
      </c>
      <c r="AC68" s="260"/>
      <c r="AD68" s="260"/>
      <c r="AE68" s="260"/>
      <c r="AF68" s="261"/>
      <c r="AG68" s="287" t="s">
        <v>51</v>
      </c>
      <c r="AH68" s="288"/>
      <c r="AI68" s="288"/>
      <c r="AJ68" s="288"/>
      <c r="AK68" s="288"/>
      <c r="AL68" s="288"/>
      <c r="AM68" s="289"/>
      <c r="AN68" s="262"/>
      <c r="AO68" s="263"/>
      <c r="AP68" s="263"/>
      <c r="AQ68" s="263"/>
      <c r="AR68" s="264"/>
      <c r="AS68" s="262"/>
      <c r="AT68" s="263"/>
      <c r="AU68" s="263"/>
      <c r="AV68" s="263"/>
      <c r="AW68" s="264"/>
      <c r="AX68" s="265" t="str">
        <f>IF(AN68="","",AN68-(AB68+AS68))</f>
        <v/>
      </c>
      <c r="AY68" s="266"/>
      <c r="AZ68" s="266"/>
      <c r="BA68" s="266"/>
      <c r="BB68" s="267"/>
      <c r="BC68" s="10"/>
    </row>
    <row r="69" spans="1:56" ht="13.35" customHeight="1" thickBot="1" x14ac:dyDescent="0.2">
      <c r="A69" s="5"/>
      <c r="B69" s="253"/>
      <c r="C69" s="254"/>
      <c r="D69" s="255"/>
      <c r="E69" s="255"/>
      <c r="F69" s="255"/>
      <c r="G69" s="255"/>
      <c r="H69" s="255"/>
      <c r="I69" s="255"/>
      <c r="J69" s="255"/>
      <c r="K69" s="255"/>
      <c r="L69" s="255"/>
      <c r="M69" s="255"/>
      <c r="N69" s="255"/>
      <c r="O69" s="255"/>
      <c r="P69" s="255"/>
      <c r="Q69" s="255"/>
      <c r="R69" s="256"/>
      <c r="S69" s="257"/>
      <c r="T69" s="258"/>
      <c r="U69" s="257"/>
      <c r="V69" s="258"/>
      <c r="W69" s="285"/>
      <c r="X69" s="285"/>
      <c r="Y69" s="285"/>
      <c r="Z69" s="285"/>
      <c r="AA69" s="286"/>
      <c r="AB69" s="259"/>
      <c r="AC69" s="260"/>
      <c r="AD69" s="260"/>
      <c r="AE69" s="260"/>
      <c r="AF69" s="261"/>
      <c r="AG69" s="287"/>
      <c r="AH69" s="288"/>
      <c r="AI69" s="288"/>
      <c r="AJ69" s="288"/>
      <c r="AK69" s="288"/>
      <c r="AL69" s="288"/>
      <c r="AM69" s="289"/>
      <c r="AN69" s="262"/>
      <c r="AO69" s="263"/>
      <c r="AP69" s="263"/>
      <c r="AQ69" s="263"/>
      <c r="AR69" s="264"/>
      <c r="AS69" s="262"/>
      <c r="AT69" s="263"/>
      <c r="AU69" s="263"/>
      <c r="AV69" s="263"/>
      <c r="AW69" s="264"/>
      <c r="AX69" s="265"/>
      <c r="AY69" s="266"/>
      <c r="AZ69" s="266"/>
      <c r="BA69" s="266"/>
      <c r="BB69" s="267"/>
      <c r="BC69" s="10"/>
      <c r="BD69" s="34"/>
    </row>
    <row r="70" spans="1:56" ht="13.35" customHeight="1" thickBot="1" x14ac:dyDescent="0.2">
      <c r="A70" s="5"/>
      <c r="B70" s="268"/>
      <c r="C70" s="269"/>
      <c r="D70" s="270"/>
      <c r="E70" s="270"/>
      <c r="F70" s="270"/>
      <c r="G70" s="270"/>
      <c r="H70" s="270"/>
      <c r="I70" s="270"/>
      <c r="J70" s="270"/>
      <c r="K70" s="270"/>
      <c r="L70" s="270"/>
      <c r="M70" s="270"/>
      <c r="N70" s="270"/>
      <c r="O70" s="270"/>
      <c r="P70" s="270"/>
      <c r="Q70" s="270"/>
      <c r="R70" s="271"/>
      <c r="S70" s="272"/>
      <c r="T70" s="273"/>
      <c r="U70" s="272"/>
      <c r="V70" s="273"/>
      <c r="W70" s="274"/>
      <c r="X70" s="274"/>
      <c r="Y70" s="274"/>
      <c r="Z70" s="274"/>
      <c r="AA70" s="275"/>
      <c r="AB70" s="276" t="str">
        <f>IF(S70="","",S70*W70)</f>
        <v/>
      </c>
      <c r="AC70" s="277"/>
      <c r="AD70" s="277"/>
      <c r="AE70" s="277"/>
      <c r="AF70" s="278"/>
      <c r="AG70" s="279" t="s">
        <v>51</v>
      </c>
      <c r="AH70" s="280"/>
      <c r="AI70" s="280"/>
      <c r="AJ70" s="280"/>
      <c r="AK70" s="280"/>
      <c r="AL70" s="280"/>
      <c r="AM70" s="281"/>
      <c r="AN70" s="282"/>
      <c r="AO70" s="283"/>
      <c r="AP70" s="283"/>
      <c r="AQ70" s="283"/>
      <c r="AR70" s="284"/>
      <c r="AS70" s="282"/>
      <c r="AT70" s="283"/>
      <c r="AU70" s="283"/>
      <c r="AV70" s="283"/>
      <c r="AW70" s="284"/>
      <c r="AX70" s="250" t="str">
        <f>IF(AN70="","",AN70-(AB70+AS70))</f>
        <v/>
      </c>
      <c r="AY70" s="251"/>
      <c r="AZ70" s="251"/>
      <c r="BA70" s="251"/>
      <c r="BB70" s="252"/>
      <c r="BC70" s="10"/>
    </row>
    <row r="71" spans="1:56" ht="13.35" customHeight="1" thickBot="1" x14ac:dyDescent="0.2">
      <c r="A71" s="5"/>
      <c r="B71" s="268"/>
      <c r="C71" s="269"/>
      <c r="D71" s="270"/>
      <c r="E71" s="270"/>
      <c r="F71" s="270"/>
      <c r="G71" s="270"/>
      <c r="H71" s="270"/>
      <c r="I71" s="270"/>
      <c r="J71" s="270"/>
      <c r="K71" s="270"/>
      <c r="L71" s="270"/>
      <c r="M71" s="270"/>
      <c r="N71" s="270"/>
      <c r="O71" s="270"/>
      <c r="P71" s="270"/>
      <c r="Q71" s="270"/>
      <c r="R71" s="271"/>
      <c r="S71" s="272"/>
      <c r="T71" s="273"/>
      <c r="U71" s="272"/>
      <c r="V71" s="273"/>
      <c r="W71" s="274"/>
      <c r="X71" s="274"/>
      <c r="Y71" s="274"/>
      <c r="Z71" s="274"/>
      <c r="AA71" s="275"/>
      <c r="AB71" s="276"/>
      <c r="AC71" s="277"/>
      <c r="AD71" s="277"/>
      <c r="AE71" s="277"/>
      <c r="AF71" s="278"/>
      <c r="AG71" s="279"/>
      <c r="AH71" s="280"/>
      <c r="AI71" s="280"/>
      <c r="AJ71" s="280"/>
      <c r="AK71" s="280"/>
      <c r="AL71" s="280"/>
      <c r="AM71" s="281"/>
      <c r="AN71" s="282"/>
      <c r="AO71" s="283"/>
      <c r="AP71" s="283"/>
      <c r="AQ71" s="283"/>
      <c r="AR71" s="284"/>
      <c r="AS71" s="282"/>
      <c r="AT71" s="283"/>
      <c r="AU71" s="283"/>
      <c r="AV71" s="283"/>
      <c r="AW71" s="284"/>
      <c r="AX71" s="250"/>
      <c r="AY71" s="251"/>
      <c r="AZ71" s="251"/>
      <c r="BA71" s="251"/>
      <c r="BB71" s="252"/>
      <c r="BC71" s="10"/>
    </row>
    <row r="72" spans="1:56" ht="13.35" customHeight="1" thickBot="1" x14ac:dyDescent="0.2">
      <c r="A72" s="5"/>
      <c r="B72" s="253"/>
      <c r="C72" s="254"/>
      <c r="D72" s="255"/>
      <c r="E72" s="255"/>
      <c r="F72" s="255"/>
      <c r="G72" s="255"/>
      <c r="H72" s="255"/>
      <c r="I72" s="255"/>
      <c r="J72" s="255"/>
      <c r="K72" s="255"/>
      <c r="L72" s="255"/>
      <c r="M72" s="255"/>
      <c r="N72" s="255"/>
      <c r="O72" s="255"/>
      <c r="P72" s="255"/>
      <c r="Q72" s="255"/>
      <c r="R72" s="256"/>
      <c r="S72" s="257"/>
      <c r="T72" s="258"/>
      <c r="U72" s="257"/>
      <c r="V72" s="258"/>
      <c r="W72" s="285"/>
      <c r="X72" s="285"/>
      <c r="Y72" s="285"/>
      <c r="Z72" s="285"/>
      <c r="AA72" s="286"/>
      <c r="AB72" s="259" t="str">
        <f>IF(S72="","",S72*W72)</f>
        <v/>
      </c>
      <c r="AC72" s="260"/>
      <c r="AD72" s="260"/>
      <c r="AE72" s="260"/>
      <c r="AF72" s="261"/>
      <c r="AG72" s="287" t="s">
        <v>51</v>
      </c>
      <c r="AH72" s="288"/>
      <c r="AI72" s="288"/>
      <c r="AJ72" s="288"/>
      <c r="AK72" s="288"/>
      <c r="AL72" s="288"/>
      <c r="AM72" s="289"/>
      <c r="AN72" s="262"/>
      <c r="AO72" s="263"/>
      <c r="AP72" s="263"/>
      <c r="AQ72" s="263"/>
      <c r="AR72" s="264"/>
      <c r="AS72" s="262"/>
      <c r="AT72" s="263"/>
      <c r="AU72" s="263"/>
      <c r="AV72" s="263"/>
      <c r="AW72" s="264"/>
      <c r="AX72" s="265" t="str">
        <f>IF(AN72="","",AN72-(AB72+AS72))</f>
        <v/>
      </c>
      <c r="AY72" s="266"/>
      <c r="AZ72" s="266"/>
      <c r="BA72" s="266"/>
      <c r="BB72" s="267"/>
      <c r="BC72" s="10"/>
    </row>
    <row r="73" spans="1:56" ht="13.35" customHeight="1" thickBot="1" x14ac:dyDescent="0.2">
      <c r="A73" s="5"/>
      <c r="B73" s="253"/>
      <c r="C73" s="254"/>
      <c r="D73" s="255"/>
      <c r="E73" s="255"/>
      <c r="F73" s="255"/>
      <c r="G73" s="255"/>
      <c r="H73" s="255"/>
      <c r="I73" s="255"/>
      <c r="J73" s="255"/>
      <c r="K73" s="255"/>
      <c r="L73" s="255"/>
      <c r="M73" s="255"/>
      <c r="N73" s="255"/>
      <c r="O73" s="255"/>
      <c r="P73" s="255"/>
      <c r="Q73" s="255"/>
      <c r="R73" s="256"/>
      <c r="S73" s="257"/>
      <c r="T73" s="258"/>
      <c r="U73" s="257"/>
      <c r="V73" s="258"/>
      <c r="W73" s="285"/>
      <c r="X73" s="285"/>
      <c r="Y73" s="285"/>
      <c r="Z73" s="285"/>
      <c r="AA73" s="286"/>
      <c r="AB73" s="259"/>
      <c r="AC73" s="260"/>
      <c r="AD73" s="260"/>
      <c r="AE73" s="260"/>
      <c r="AF73" s="261"/>
      <c r="AG73" s="287"/>
      <c r="AH73" s="288"/>
      <c r="AI73" s="288"/>
      <c r="AJ73" s="288"/>
      <c r="AK73" s="288"/>
      <c r="AL73" s="288"/>
      <c r="AM73" s="289"/>
      <c r="AN73" s="262"/>
      <c r="AO73" s="263"/>
      <c r="AP73" s="263"/>
      <c r="AQ73" s="263"/>
      <c r="AR73" s="264"/>
      <c r="AS73" s="262"/>
      <c r="AT73" s="263"/>
      <c r="AU73" s="263"/>
      <c r="AV73" s="263"/>
      <c r="AW73" s="264"/>
      <c r="AX73" s="265"/>
      <c r="AY73" s="266"/>
      <c r="AZ73" s="266"/>
      <c r="BA73" s="266"/>
      <c r="BB73" s="267"/>
      <c r="BC73" s="10"/>
    </row>
    <row r="74" spans="1:56" ht="13.35" customHeight="1" thickBot="1" x14ac:dyDescent="0.2">
      <c r="A74" s="5"/>
      <c r="B74" s="268"/>
      <c r="C74" s="269"/>
      <c r="D74" s="270"/>
      <c r="E74" s="270"/>
      <c r="F74" s="270"/>
      <c r="G74" s="270"/>
      <c r="H74" s="270"/>
      <c r="I74" s="270"/>
      <c r="J74" s="270"/>
      <c r="K74" s="270"/>
      <c r="L74" s="270"/>
      <c r="M74" s="270"/>
      <c r="N74" s="270"/>
      <c r="O74" s="270"/>
      <c r="P74" s="270"/>
      <c r="Q74" s="270"/>
      <c r="R74" s="271"/>
      <c r="S74" s="272"/>
      <c r="T74" s="273"/>
      <c r="U74" s="272"/>
      <c r="V74" s="273"/>
      <c r="W74" s="274"/>
      <c r="X74" s="274"/>
      <c r="Y74" s="274"/>
      <c r="Z74" s="274"/>
      <c r="AA74" s="275"/>
      <c r="AB74" s="276" t="str">
        <f>IF(S74="","",S74*W74)</f>
        <v/>
      </c>
      <c r="AC74" s="277"/>
      <c r="AD74" s="277"/>
      <c r="AE74" s="277"/>
      <c r="AF74" s="278"/>
      <c r="AG74" s="279" t="s">
        <v>51</v>
      </c>
      <c r="AH74" s="280"/>
      <c r="AI74" s="280"/>
      <c r="AJ74" s="280"/>
      <c r="AK74" s="280"/>
      <c r="AL74" s="280"/>
      <c r="AM74" s="281"/>
      <c r="AN74" s="282"/>
      <c r="AO74" s="283"/>
      <c r="AP74" s="283"/>
      <c r="AQ74" s="283"/>
      <c r="AR74" s="284"/>
      <c r="AS74" s="282"/>
      <c r="AT74" s="283"/>
      <c r="AU74" s="283"/>
      <c r="AV74" s="283"/>
      <c r="AW74" s="284"/>
      <c r="AX74" s="250" t="str">
        <f>IF(AN74="","",AN74-(AB74+AS74))</f>
        <v/>
      </c>
      <c r="AY74" s="251"/>
      <c r="AZ74" s="251"/>
      <c r="BA74" s="251"/>
      <c r="BB74" s="252"/>
      <c r="BC74" s="10"/>
    </row>
    <row r="75" spans="1:56" ht="13.35" customHeight="1" thickBot="1" x14ac:dyDescent="0.2">
      <c r="A75" s="5"/>
      <c r="B75" s="268"/>
      <c r="C75" s="269"/>
      <c r="D75" s="270"/>
      <c r="E75" s="270"/>
      <c r="F75" s="270"/>
      <c r="G75" s="270"/>
      <c r="H75" s="270"/>
      <c r="I75" s="270"/>
      <c r="J75" s="270"/>
      <c r="K75" s="270"/>
      <c r="L75" s="270"/>
      <c r="M75" s="270"/>
      <c r="N75" s="270"/>
      <c r="O75" s="270"/>
      <c r="P75" s="270"/>
      <c r="Q75" s="270"/>
      <c r="R75" s="271"/>
      <c r="S75" s="272"/>
      <c r="T75" s="273"/>
      <c r="U75" s="272"/>
      <c r="V75" s="273"/>
      <c r="W75" s="274"/>
      <c r="X75" s="274"/>
      <c r="Y75" s="274"/>
      <c r="Z75" s="274"/>
      <c r="AA75" s="275"/>
      <c r="AB75" s="276"/>
      <c r="AC75" s="277"/>
      <c r="AD75" s="277"/>
      <c r="AE75" s="277"/>
      <c r="AF75" s="278"/>
      <c r="AG75" s="279"/>
      <c r="AH75" s="280"/>
      <c r="AI75" s="280"/>
      <c r="AJ75" s="280"/>
      <c r="AK75" s="280"/>
      <c r="AL75" s="280"/>
      <c r="AM75" s="281"/>
      <c r="AN75" s="282"/>
      <c r="AO75" s="283"/>
      <c r="AP75" s="283"/>
      <c r="AQ75" s="283"/>
      <c r="AR75" s="284"/>
      <c r="AS75" s="282"/>
      <c r="AT75" s="283"/>
      <c r="AU75" s="283"/>
      <c r="AV75" s="283"/>
      <c r="AW75" s="284"/>
      <c r="AX75" s="250"/>
      <c r="AY75" s="251"/>
      <c r="AZ75" s="251"/>
      <c r="BA75" s="251"/>
      <c r="BB75" s="252"/>
      <c r="BC75" s="10"/>
    </row>
    <row r="76" spans="1:56" ht="13.35" customHeight="1" thickBot="1" x14ac:dyDescent="0.2">
      <c r="A76" s="5"/>
      <c r="B76" s="253"/>
      <c r="C76" s="254"/>
      <c r="D76" s="255"/>
      <c r="E76" s="255"/>
      <c r="F76" s="255"/>
      <c r="G76" s="255"/>
      <c r="H76" s="255"/>
      <c r="I76" s="255"/>
      <c r="J76" s="255"/>
      <c r="K76" s="255"/>
      <c r="L76" s="255"/>
      <c r="M76" s="255"/>
      <c r="N76" s="255"/>
      <c r="O76" s="255"/>
      <c r="P76" s="255"/>
      <c r="Q76" s="255"/>
      <c r="R76" s="256"/>
      <c r="S76" s="257"/>
      <c r="T76" s="258"/>
      <c r="U76" s="257"/>
      <c r="V76" s="258"/>
      <c r="W76" s="285"/>
      <c r="X76" s="285"/>
      <c r="Y76" s="285"/>
      <c r="Z76" s="285"/>
      <c r="AA76" s="286"/>
      <c r="AB76" s="259" t="str">
        <f>IF(S76="","",S76*W76)</f>
        <v/>
      </c>
      <c r="AC76" s="260"/>
      <c r="AD76" s="260"/>
      <c r="AE76" s="260"/>
      <c r="AF76" s="261"/>
      <c r="AG76" s="287" t="s">
        <v>51</v>
      </c>
      <c r="AH76" s="288"/>
      <c r="AI76" s="288"/>
      <c r="AJ76" s="288"/>
      <c r="AK76" s="288"/>
      <c r="AL76" s="288"/>
      <c r="AM76" s="289"/>
      <c r="AN76" s="262"/>
      <c r="AO76" s="263"/>
      <c r="AP76" s="263"/>
      <c r="AQ76" s="263"/>
      <c r="AR76" s="264"/>
      <c r="AS76" s="262"/>
      <c r="AT76" s="263"/>
      <c r="AU76" s="263"/>
      <c r="AV76" s="263"/>
      <c r="AW76" s="264"/>
      <c r="AX76" s="265" t="str">
        <f>IF(AN76="","",AN76-(AB76+AS76))</f>
        <v/>
      </c>
      <c r="AY76" s="266"/>
      <c r="AZ76" s="266"/>
      <c r="BA76" s="266"/>
      <c r="BB76" s="267"/>
      <c r="BC76" s="10"/>
    </row>
    <row r="77" spans="1:56" ht="13.35" customHeight="1" thickBot="1" x14ac:dyDescent="0.2">
      <c r="A77" s="5"/>
      <c r="B77" s="253"/>
      <c r="C77" s="254"/>
      <c r="D77" s="255"/>
      <c r="E77" s="255"/>
      <c r="F77" s="255"/>
      <c r="G77" s="255"/>
      <c r="H77" s="255"/>
      <c r="I77" s="255"/>
      <c r="J77" s="255"/>
      <c r="K77" s="255"/>
      <c r="L77" s="255"/>
      <c r="M77" s="255"/>
      <c r="N77" s="255"/>
      <c r="O77" s="255"/>
      <c r="P77" s="255"/>
      <c r="Q77" s="255"/>
      <c r="R77" s="256"/>
      <c r="S77" s="257"/>
      <c r="T77" s="258"/>
      <c r="U77" s="257"/>
      <c r="V77" s="258"/>
      <c r="W77" s="285"/>
      <c r="X77" s="285"/>
      <c r="Y77" s="285"/>
      <c r="Z77" s="285"/>
      <c r="AA77" s="286"/>
      <c r="AB77" s="259"/>
      <c r="AC77" s="260"/>
      <c r="AD77" s="260"/>
      <c r="AE77" s="260"/>
      <c r="AF77" s="261"/>
      <c r="AG77" s="287"/>
      <c r="AH77" s="288"/>
      <c r="AI77" s="288"/>
      <c r="AJ77" s="288"/>
      <c r="AK77" s="288"/>
      <c r="AL77" s="288"/>
      <c r="AM77" s="289"/>
      <c r="AN77" s="262"/>
      <c r="AO77" s="263"/>
      <c r="AP77" s="263"/>
      <c r="AQ77" s="263"/>
      <c r="AR77" s="264"/>
      <c r="AS77" s="262"/>
      <c r="AT77" s="263"/>
      <c r="AU77" s="263"/>
      <c r="AV77" s="263"/>
      <c r="AW77" s="264"/>
      <c r="AX77" s="265"/>
      <c r="AY77" s="266"/>
      <c r="AZ77" s="266"/>
      <c r="BA77" s="266"/>
      <c r="BB77" s="267"/>
      <c r="BC77" s="10"/>
    </row>
    <row r="78" spans="1:56" ht="13.35" customHeight="1" thickBot="1" x14ac:dyDescent="0.2">
      <c r="A78" s="5"/>
      <c r="B78" s="237"/>
      <c r="C78" s="238"/>
      <c r="D78" s="241"/>
      <c r="E78" s="241"/>
      <c r="F78" s="241"/>
      <c r="G78" s="241"/>
      <c r="H78" s="241"/>
      <c r="I78" s="241"/>
      <c r="J78" s="241"/>
      <c r="K78" s="241"/>
      <c r="L78" s="241"/>
      <c r="M78" s="241"/>
      <c r="N78" s="241"/>
      <c r="O78" s="241"/>
      <c r="P78" s="241"/>
      <c r="Q78" s="241"/>
      <c r="R78" s="242"/>
      <c r="S78" s="243"/>
      <c r="T78" s="244"/>
      <c r="U78" s="243"/>
      <c r="V78" s="244"/>
      <c r="W78" s="245"/>
      <c r="X78" s="245"/>
      <c r="Y78" s="245"/>
      <c r="Z78" s="245"/>
      <c r="AA78" s="246"/>
      <c r="AB78" s="247" t="str">
        <f>IF(S78="","",S78*W78)</f>
        <v/>
      </c>
      <c r="AC78" s="248"/>
      <c r="AD78" s="248"/>
      <c r="AE78" s="248"/>
      <c r="AF78" s="249"/>
      <c r="AG78" s="213" t="s">
        <v>51</v>
      </c>
      <c r="AH78" s="214"/>
      <c r="AI78" s="214"/>
      <c r="AJ78" s="214"/>
      <c r="AK78" s="214"/>
      <c r="AL78" s="214"/>
      <c r="AM78" s="215"/>
      <c r="AN78" s="216"/>
      <c r="AO78" s="217"/>
      <c r="AP78" s="217"/>
      <c r="AQ78" s="217"/>
      <c r="AR78" s="218"/>
      <c r="AS78" s="216"/>
      <c r="AT78" s="217"/>
      <c r="AU78" s="217"/>
      <c r="AV78" s="217"/>
      <c r="AW78" s="218"/>
      <c r="AX78" s="219" t="str">
        <f>IF(AN78="","",AN78-(AB78+AS78))</f>
        <v/>
      </c>
      <c r="AY78" s="220"/>
      <c r="AZ78" s="220"/>
      <c r="BA78" s="220"/>
      <c r="BB78" s="221"/>
      <c r="BC78" s="10"/>
    </row>
    <row r="79" spans="1:56" ht="13.35" customHeight="1" thickBot="1" x14ac:dyDescent="0.2">
      <c r="A79" s="5"/>
      <c r="B79" s="239"/>
      <c r="C79" s="240"/>
      <c r="D79" s="241"/>
      <c r="E79" s="241"/>
      <c r="F79" s="241"/>
      <c r="G79" s="241"/>
      <c r="H79" s="241"/>
      <c r="I79" s="241"/>
      <c r="J79" s="241"/>
      <c r="K79" s="241"/>
      <c r="L79" s="241"/>
      <c r="M79" s="241"/>
      <c r="N79" s="241"/>
      <c r="O79" s="241"/>
      <c r="P79" s="241"/>
      <c r="Q79" s="241"/>
      <c r="R79" s="242"/>
      <c r="S79" s="243"/>
      <c r="T79" s="244"/>
      <c r="U79" s="243"/>
      <c r="V79" s="244"/>
      <c r="W79" s="245"/>
      <c r="X79" s="245"/>
      <c r="Y79" s="245"/>
      <c r="Z79" s="245"/>
      <c r="AA79" s="246"/>
      <c r="AB79" s="247"/>
      <c r="AC79" s="248"/>
      <c r="AD79" s="248"/>
      <c r="AE79" s="248"/>
      <c r="AF79" s="249"/>
      <c r="AG79" s="213"/>
      <c r="AH79" s="214"/>
      <c r="AI79" s="214"/>
      <c r="AJ79" s="214"/>
      <c r="AK79" s="214"/>
      <c r="AL79" s="214"/>
      <c r="AM79" s="215"/>
      <c r="AN79" s="216"/>
      <c r="AO79" s="217"/>
      <c r="AP79" s="217"/>
      <c r="AQ79" s="217"/>
      <c r="AR79" s="218"/>
      <c r="AS79" s="216"/>
      <c r="AT79" s="217"/>
      <c r="AU79" s="217"/>
      <c r="AV79" s="217"/>
      <c r="AW79" s="218"/>
      <c r="AX79" s="219"/>
      <c r="AY79" s="220"/>
      <c r="AZ79" s="220"/>
      <c r="BA79" s="220"/>
      <c r="BB79" s="221"/>
      <c r="BC79" s="10"/>
    </row>
    <row r="80" spans="1:56" ht="13.35" customHeight="1" thickTop="1" x14ac:dyDescent="0.15">
      <c r="A80" s="5"/>
      <c r="B80" s="222" t="s">
        <v>16</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3"/>
      <c r="AB80" s="226">
        <f>SUM(AB62:AF79)</f>
        <v>0</v>
      </c>
      <c r="AC80" s="227"/>
      <c r="AD80" s="227"/>
      <c r="AE80" s="227"/>
      <c r="AF80" s="228"/>
      <c r="AG80" s="231"/>
      <c r="AH80" s="232"/>
      <c r="AI80" s="232"/>
      <c r="AJ80" s="232"/>
      <c r="AK80" s="232"/>
      <c r="AL80" s="232"/>
      <c r="AM80" s="233"/>
      <c r="AN80" s="57"/>
      <c r="AO80" s="57"/>
      <c r="AP80" s="57"/>
      <c r="AQ80" s="57"/>
      <c r="AR80" s="57"/>
      <c r="AS80" s="57"/>
      <c r="AT80" s="57"/>
      <c r="AU80" s="57"/>
      <c r="AV80" s="57"/>
      <c r="AW80" s="57"/>
      <c r="AX80" s="57"/>
      <c r="AY80" s="57"/>
      <c r="AZ80" s="57"/>
      <c r="BA80" s="57"/>
      <c r="BB80" s="57"/>
      <c r="BC80" s="10"/>
    </row>
    <row r="81" spans="1:59" ht="13.35" customHeight="1" thickBot="1" x14ac:dyDescent="0.2">
      <c r="A81" s="5"/>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5"/>
      <c r="AB81" s="229"/>
      <c r="AC81" s="229"/>
      <c r="AD81" s="229"/>
      <c r="AE81" s="229"/>
      <c r="AF81" s="230"/>
      <c r="AG81" s="234"/>
      <c r="AH81" s="235"/>
      <c r="AI81" s="235"/>
      <c r="AJ81" s="235"/>
      <c r="AK81" s="235"/>
      <c r="AL81" s="235"/>
      <c r="AM81" s="236"/>
      <c r="AN81" s="58"/>
      <c r="AO81" s="58"/>
      <c r="AP81" s="58"/>
      <c r="AQ81" s="58"/>
      <c r="AR81" s="58"/>
      <c r="AS81" s="58"/>
      <c r="AT81" s="58"/>
      <c r="AU81" s="58"/>
      <c r="AV81" s="58"/>
      <c r="AW81" s="58"/>
      <c r="AX81" s="58"/>
      <c r="AY81" s="58"/>
      <c r="AZ81" s="58"/>
      <c r="BA81" s="58"/>
      <c r="BB81" s="58"/>
      <c r="BC81" s="10"/>
    </row>
    <row r="82" spans="1:59" ht="13.35" customHeight="1" x14ac:dyDescent="0.15">
      <c r="A82" s="5"/>
      <c r="BC82" s="10"/>
    </row>
    <row r="83" spans="1:59" ht="13.35" customHeight="1" x14ac:dyDescent="0.15">
      <c r="A83" s="5"/>
      <c r="B83" s="200" t="s">
        <v>6</v>
      </c>
      <c r="C83" s="201"/>
      <c r="D83" s="201"/>
      <c r="E83" s="201"/>
      <c r="F83" s="201"/>
      <c r="G83" s="201"/>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204" t="s">
        <v>21</v>
      </c>
      <c r="AL83" s="205"/>
      <c r="AM83" s="210" t="s">
        <v>14</v>
      </c>
      <c r="AN83" s="210"/>
      <c r="AO83" s="210"/>
      <c r="AP83" s="211"/>
      <c r="AQ83" s="212" t="s">
        <v>34</v>
      </c>
      <c r="AR83" s="210"/>
      <c r="AS83" s="210"/>
      <c r="AT83" s="211"/>
      <c r="AU83" s="212" t="s">
        <v>34</v>
      </c>
      <c r="AV83" s="210"/>
      <c r="AW83" s="210"/>
      <c r="AX83" s="211"/>
      <c r="AY83" s="212" t="s">
        <v>34</v>
      </c>
      <c r="AZ83" s="210"/>
      <c r="BA83" s="210"/>
      <c r="BB83" s="210"/>
      <c r="BC83" s="10"/>
    </row>
    <row r="84" spans="1:59" ht="13.35" customHeight="1" x14ac:dyDescent="0.15">
      <c r="A84" s="5"/>
      <c r="B84" s="202"/>
      <c r="C84" s="203"/>
      <c r="D84" s="203"/>
      <c r="E84" s="203"/>
      <c r="F84" s="203"/>
      <c r="G84" s="203"/>
      <c r="T84" s="13"/>
      <c r="Z84" s="35"/>
      <c r="AE84" s="35"/>
      <c r="AF84" s="35"/>
      <c r="AG84" s="35"/>
      <c r="AK84" s="206"/>
      <c r="AL84" s="207"/>
      <c r="AP84" s="10"/>
      <c r="AQ84" s="5"/>
      <c r="AT84" s="10"/>
      <c r="AU84" s="5"/>
      <c r="AX84" s="10"/>
      <c r="AY84" s="5"/>
      <c r="BB84" s="50"/>
      <c r="BC84" s="10"/>
    </row>
    <row r="85" spans="1:59" ht="13.35" customHeight="1" x14ac:dyDescent="0.15">
      <c r="A85" s="5"/>
      <c r="B85" s="51"/>
      <c r="O85" s="36"/>
      <c r="Q85" s="4" t="s">
        <v>9</v>
      </c>
      <c r="V85" s="36"/>
      <c r="X85" s="4" t="s">
        <v>10</v>
      </c>
      <c r="Z85" s="35"/>
      <c r="AC85" s="36"/>
      <c r="AE85" s="4" t="s">
        <v>32</v>
      </c>
      <c r="AF85" s="35"/>
      <c r="AG85" s="35"/>
      <c r="AK85" s="206"/>
      <c r="AL85" s="207"/>
      <c r="AP85" s="10"/>
      <c r="AQ85" s="5"/>
      <c r="AT85" s="10"/>
      <c r="AU85" s="5"/>
      <c r="AX85" s="10"/>
      <c r="AY85" s="5"/>
      <c r="BB85" s="50"/>
      <c r="BC85" s="10"/>
    </row>
    <row r="86" spans="1:59" ht="13.35" customHeight="1" x14ac:dyDescent="0.15">
      <c r="A86" s="5"/>
      <c r="B86" s="51"/>
      <c r="Z86" s="35"/>
      <c r="AD86" s="4" t="s">
        <v>33</v>
      </c>
      <c r="AE86" s="37"/>
      <c r="AF86" s="35"/>
      <c r="AG86" s="35"/>
      <c r="AJ86" s="4" t="s">
        <v>23</v>
      </c>
      <c r="AK86" s="206"/>
      <c r="AL86" s="207"/>
      <c r="AP86" s="10"/>
      <c r="AQ86" s="5"/>
      <c r="AT86" s="10"/>
      <c r="AU86" s="5"/>
      <c r="AX86" s="10"/>
      <c r="AY86" s="5"/>
      <c r="BB86" s="50"/>
      <c r="BC86" s="10"/>
    </row>
    <row r="87" spans="1:59" ht="13.35" customHeight="1" x14ac:dyDescent="0.15">
      <c r="A87" s="5"/>
      <c r="B87" s="52"/>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53"/>
      <c r="AF87" s="53"/>
      <c r="AG87" s="53"/>
      <c r="AH87" s="40"/>
      <c r="AI87" s="40"/>
      <c r="AJ87" s="40"/>
      <c r="AK87" s="208"/>
      <c r="AL87" s="209"/>
      <c r="AM87" s="40"/>
      <c r="AN87" s="40"/>
      <c r="AO87" s="40"/>
      <c r="AP87" s="55"/>
      <c r="AQ87" s="54"/>
      <c r="AR87" s="40"/>
      <c r="AS87" s="40"/>
      <c r="AT87" s="55"/>
      <c r="AU87" s="54"/>
      <c r="AV87" s="40"/>
      <c r="AW87" s="40"/>
      <c r="AX87" s="55"/>
      <c r="AY87" s="54"/>
      <c r="AZ87" s="40"/>
      <c r="BA87" s="40"/>
      <c r="BB87" s="56"/>
      <c r="BC87" s="10"/>
    </row>
    <row r="88" spans="1:59" ht="13.35" customHeight="1" x14ac:dyDescent="0.15">
      <c r="A88" s="23"/>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5"/>
    </row>
    <row r="89" spans="1:59" ht="13.35" customHeight="1" thickBo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3"/>
    </row>
    <row r="90" spans="1:59" ht="13.35" customHeight="1" thickTop="1" x14ac:dyDescent="0.15">
      <c r="A90" s="5"/>
      <c r="S90" s="363" t="str">
        <f>S2</f>
        <v>工事別詳細資料</v>
      </c>
      <c r="T90" s="363"/>
      <c r="U90" s="363"/>
      <c r="V90" s="363"/>
      <c r="W90" s="363"/>
      <c r="X90" s="363"/>
      <c r="Y90" s="363"/>
      <c r="Z90" s="363"/>
      <c r="AA90" s="363"/>
      <c r="AB90" s="363"/>
      <c r="AC90" s="363"/>
      <c r="AD90" s="363"/>
      <c r="AE90" s="363"/>
      <c r="AF90" s="363"/>
      <c r="AG90" s="363"/>
      <c r="AH90" s="363"/>
      <c r="AI90" s="363"/>
      <c r="AJ90" s="26"/>
      <c r="AK90" s="26"/>
      <c r="AL90" s="26"/>
      <c r="AM90" s="26"/>
      <c r="BA90" s="150" t="s">
        <v>53</v>
      </c>
      <c r="BB90" s="150"/>
      <c r="BC90" s="10"/>
      <c r="BD90" s="4" t="s">
        <v>29</v>
      </c>
      <c r="BE90" s="4" t="s">
        <v>58</v>
      </c>
    </row>
    <row r="91" spans="1:59" ht="13.35" customHeight="1" thickBot="1" x14ac:dyDescent="0.2">
      <c r="A91" s="5"/>
      <c r="S91" s="364"/>
      <c r="T91" s="364"/>
      <c r="U91" s="364"/>
      <c r="V91" s="364"/>
      <c r="W91" s="364"/>
      <c r="X91" s="364"/>
      <c r="Y91" s="364"/>
      <c r="Z91" s="364"/>
      <c r="AA91" s="364"/>
      <c r="AB91" s="364"/>
      <c r="AC91" s="364"/>
      <c r="AD91" s="364"/>
      <c r="AE91" s="364"/>
      <c r="AF91" s="364"/>
      <c r="AG91" s="364"/>
      <c r="AH91" s="364"/>
      <c r="AI91" s="364"/>
      <c r="AJ91" s="26"/>
      <c r="AK91" s="26"/>
      <c r="AL91" s="26"/>
      <c r="AM91" s="26"/>
      <c r="BC91" s="10"/>
      <c r="BD91" s="4" t="s">
        <v>30</v>
      </c>
      <c r="BE91" s="4" t="s">
        <v>59</v>
      </c>
      <c r="BG91" s="29">
        <f>SUM(AX103,AX147,AX191,AX235,AX279)</f>
        <v>0</v>
      </c>
    </row>
    <row r="92" spans="1:59" ht="13.35" customHeight="1" thickTop="1" x14ac:dyDescent="0.15">
      <c r="A92" s="5"/>
      <c r="V92" s="27"/>
      <c r="W92" s="27"/>
      <c r="X92" s="27"/>
      <c r="Y92" s="27"/>
      <c r="Z92" s="27"/>
      <c r="AA92" s="27"/>
      <c r="AB92" s="27"/>
      <c r="AC92" s="27"/>
      <c r="AD92" s="27"/>
      <c r="AE92" s="27"/>
      <c r="AF92" s="27"/>
      <c r="AG92" s="27"/>
      <c r="AH92" s="27"/>
      <c r="AI92" s="27"/>
      <c r="AJ92" s="27"/>
      <c r="AK92" s="27"/>
      <c r="AL92" s="27"/>
      <c r="AM92" s="27"/>
      <c r="AO92" s="28"/>
      <c r="AP92" s="28"/>
      <c r="AQ92" s="381">
        <f>$AQ$48</f>
        <v>0</v>
      </c>
      <c r="AR92" s="381"/>
      <c r="AS92" s="381"/>
      <c r="AT92" s="4" t="s">
        <v>2</v>
      </c>
      <c r="AU92" s="381">
        <f>$AU$48</f>
        <v>0</v>
      </c>
      <c r="AV92" s="381"/>
      <c r="AW92" s="17" t="s">
        <v>15</v>
      </c>
      <c r="AX92" s="183" t="s">
        <v>85</v>
      </c>
      <c r="AY92" s="183"/>
      <c r="AZ92" s="183"/>
      <c r="BA92" s="150" t="s">
        <v>1</v>
      </c>
      <c r="BB92" s="150"/>
      <c r="BC92" s="10"/>
      <c r="BE92" s="4" t="s">
        <v>60</v>
      </c>
    </row>
    <row r="93" spans="1:59" ht="13.35" customHeight="1" x14ac:dyDescent="0.15">
      <c r="A93" s="5"/>
      <c r="B93" s="182" t="str">
        <f>総合請求書№1!B5</f>
        <v>株式会社　上野工務店 御中</v>
      </c>
      <c r="C93" s="182"/>
      <c r="D93" s="182"/>
      <c r="E93" s="182"/>
      <c r="F93" s="182"/>
      <c r="G93" s="182"/>
      <c r="H93" s="182"/>
      <c r="I93" s="182"/>
      <c r="J93" s="182"/>
      <c r="K93" s="182"/>
      <c r="L93" s="182"/>
      <c r="M93" s="182"/>
      <c r="N93" s="182"/>
      <c r="BC93" s="10"/>
      <c r="BD93" s="29"/>
      <c r="BE93" s="4" t="s">
        <v>61</v>
      </c>
    </row>
    <row r="94" spans="1:59" ht="13.35" customHeight="1" x14ac:dyDescent="0.15">
      <c r="A94" s="5"/>
      <c r="B94" s="375"/>
      <c r="C94" s="375"/>
      <c r="D94" s="375"/>
      <c r="E94" s="375"/>
      <c r="F94" s="375"/>
      <c r="G94" s="375"/>
      <c r="H94" s="375"/>
      <c r="I94" s="375"/>
      <c r="J94" s="375"/>
      <c r="K94" s="375"/>
      <c r="L94" s="375"/>
      <c r="M94" s="375"/>
      <c r="N94" s="375"/>
      <c r="AJ94" s="170" t="s">
        <v>4</v>
      </c>
      <c r="AK94" s="170"/>
      <c r="AL94" s="170"/>
      <c r="AN94" s="382">
        <f>$AN$50</f>
        <v>0</v>
      </c>
      <c r="AO94" s="382"/>
      <c r="AP94" s="382"/>
      <c r="AQ94" s="382"/>
      <c r="AR94" s="382"/>
      <c r="AS94" s="382"/>
      <c r="AT94" s="382"/>
      <c r="AU94" s="382"/>
      <c r="AV94" s="382"/>
      <c r="AW94" s="382"/>
      <c r="AX94" s="382"/>
      <c r="AY94" s="382"/>
      <c r="AZ94" s="382"/>
      <c r="BC94" s="10"/>
      <c r="BE94" s="4" t="s">
        <v>62</v>
      </c>
    </row>
    <row r="95" spans="1:59" ht="13.35" customHeight="1" x14ac:dyDescent="0.15">
      <c r="A95" s="5"/>
      <c r="AJ95" s="170"/>
      <c r="AK95" s="170"/>
      <c r="AL95" s="376"/>
      <c r="AM95" s="376"/>
      <c r="AN95" s="376"/>
      <c r="AO95" s="376"/>
      <c r="AP95" s="376"/>
      <c r="AQ95" s="376"/>
      <c r="AR95" s="376"/>
      <c r="AS95" s="376"/>
      <c r="AT95" s="376"/>
      <c r="AU95" s="376"/>
      <c r="AV95" s="376"/>
      <c r="AW95" s="376"/>
      <c r="AX95" s="376"/>
      <c r="AY95" s="377"/>
      <c r="AZ95" s="377"/>
      <c r="BC95" s="10"/>
      <c r="BE95" s="4" t="s">
        <v>63</v>
      </c>
    </row>
    <row r="96" spans="1:59" ht="13.35" customHeight="1" x14ac:dyDescent="0.15">
      <c r="A96" s="5"/>
      <c r="B96" s="13" t="s">
        <v>55</v>
      </c>
      <c r="C96" s="30"/>
      <c r="D96" s="30"/>
      <c r="E96" s="30"/>
      <c r="F96" s="30"/>
      <c r="G96" s="30"/>
      <c r="H96" s="30"/>
      <c r="I96" s="30"/>
      <c r="J96" s="30"/>
      <c r="K96" s="30"/>
      <c r="L96" s="30"/>
      <c r="M96" s="30"/>
      <c r="N96" s="30"/>
      <c r="O96" s="30"/>
      <c r="P96" s="30"/>
      <c r="Q96" s="30"/>
      <c r="R96" s="30"/>
      <c r="S96" s="30"/>
      <c r="T96" s="30"/>
      <c r="U96" s="30"/>
      <c r="V96" s="30"/>
      <c r="W96" s="30"/>
      <c r="AJ96" s="170" t="s">
        <v>5</v>
      </c>
      <c r="AK96" s="170"/>
      <c r="AL96" s="170"/>
      <c r="AN96" s="382">
        <f>$AN$52</f>
        <v>0</v>
      </c>
      <c r="AO96" s="382"/>
      <c r="AP96" s="382"/>
      <c r="AQ96" s="382"/>
      <c r="AR96" s="382"/>
      <c r="AS96" s="382"/>
      <c r="AT96" s="382"/>
      <c r="AU96" s="382"/>
      <c r="AV96" s="382"/>
      <c r="AW96" s="382"/>
      <c r="AX96" s="382"/>
      <c r="AY96" s="382"/>
      <c r="AZ96" s="382"/>
      <c r="BA96" s="17" t="s">
        <v>7</v>
      </c>
      <c r="BC96" s="10"/>
      <c r="BE96" s="4" t="s">
        <v>64</v>
      </c>
    </row>
    <row r="97" spans="1:57" ht="13.35" customHeight="1" x14ac:dyDescent="0.15">
      <c r="A97" s="5"/>
      <c r="B97" s="13" t="s">
        <v>18</v>
      </c>
      <c r="C97" s="30"/>
      <c r="D97" s="30"/>
      <c r="E97" s="30"/>
      <c r="F97" s="30"/>
      <c r="G97" s="30"/>
      <c r="H97" s="30"/>
      <c r="I97" s="30"/>
      <c r="J97" s="30"/>
      <c r="K97" s="30"/>
      <c r="L97" s="30"/>
      <c r="M97" s="30"/>
      <c r="N97" s="30"/>
      <c r="O97" s="30"/>
      <c r="P97" s="30"/>
      <c r="Q97" s="30"/>
      <c r="R97" s="30"/>
      <c r="S97" s="30"/>
      <c r="T97" s="30"/>
      <c r="U97" s="30"/>
      <c r="V97" s="30"/>
      <c r="W97" s="30"/>
      <c r="AM97" s="31"/>
      <c r="AN97" s="31"/>
      <c r="AO97" s="31"/>
      <c r="AP97" s="31"/>
      <c r="AQ97" s="31"/>
      <c r="AR97" s="31"/>
      <c r="AS97" s="31"/>
      <c r="AT97" s="31"/>
      <c r="AU97" s="31"/>
      <c r="AV97" s="31"/>
      <c r="AW97" s="31"/>
      <c r="AX97" s="31"/>
      <c r="AY97" s="31"/>
      <c r="AZ97" s="31"/>
      <c r="BA97" s="17"/>
      <c r="BC97" s="10"/>
      <c r="BE97" s="4" t="s">
        <v>65</v>
      </c>
    </row>
    <row r="98" spans="1:57" ht="13.35" customHeight="1" x14ac:dyDescent="0.15">
      <c r="A98" s="5"/>
      <c r="B98" s="13" t="s">
        <v>74</v>
      </c>
      <c r="C98" s="30"/>
      <c r="D98" s="30"/>
      <c r="E98" s="30"/>
      <c r="F98" s="30"/>
      <c r="G98" s="30"/>
      <c r="H98" s="30"/>
      <c r="I98" s="30"/>
      <c r="J98" s="30"/>
      <c r="K98" s="30"/>
      <c r="L98" s="30"/>
      <c r="M98" s="30"/>
      <c r="N98" s="30"/>
      <c r="O98" s="30"/>
      <c r="P98" s="30"/>
      <c r="Q98" s="30"/>
      <c r="R98" s="30"/>
      <c r="S98" s="30"/>
      <c r="T98" s="30"/>
      <c r="U98" s="30"/>
      <c r="V98" s="30"/>
      <c r="W98" s="30"/>
      <c r="AJ98" s="366" t="s">
        <v>27</v>
      </c>
      <c r="AK98" s="366"/>
      <c r="AL98" s="366"/>
      <c r="AM98" s="41" t="s">
        <v>50</v>
      </c>
      <c r="AN98" s="383">
        <f>$AN$54</f>
        <v>0</v>
      </c>
      <c r="AO98" s="383"/>
      <c r="AP98" s="383"/>
      <c r="AQ98" s="383"/>
      <c r="AR98" s="383"/>
      <c r="AS98" s="367" t="s">
        <v>46</v>
      </c>
      <c r="AT98" s="367"/>
      <c r="AU98" s="367"/>
      <c r="AV98" s="367"/>
      <c r="AW98" s="383">
        <f>$AW$54</f>
        <v>0</v>
      </c>
      <c r="AX98" s="383"/>
      <c r="AY98" s="383"/>
      <c r="AZ98" s="383"/>
      <c r="BA98" s="383"/>
      <c r="BB98" s="41"/>
      <c r="BC98" s="10"/>
      <c r="BE98" s="4" t="s">
        <v>66</v>
      </c>
    </row>
    <row r="99" spans="1:57" ht="13.35" customHeight="1" thickBot="1" x14ac:dyDescent="0.2">
      <c r="A99" s="5"/>
      <c r="B99" s="13"/>
      <c r="C99" s="30"/>
      <c r="D99" s="30"/>
      <c r="E99" s="30"/>
      <c r="F99" s="30"/>
      <c r="G99" s="30"/>
      <c r="H99" s="30"/>
      <c r="I99" s="30"/>
      <c r="J99" s="30"/>
      <c r="K99" s="30"/>
      <c r="L99" s="30"/>
      <c r="M99" s="30"/>
      <c r="N99" s="30"/>
      <c r="O99" s="30"/>
      <c r="P99" s="30"/>
      <c r="Q99" s="30"/>
      <c r="R99" s="30"/>
      <c r="S99" s="30"/>
      <c r="T99" s="30"/>
      <c r="U99" s="30"/>
      <c r="V99" s="30"/>
      <c r="W99" s="30"/>
      <c r="AM99" s="32"/>
      <c r="AN99" s="32"/>
      <c r="AO99" s="32"/>
      <c r="AP99" s="33"/>
      <c r="AQ99" s="33"/>
      <c r="AR99" s="17"/>
      <c r="AS99" s="17"/>
      <c r="AT99" s="17"/>
      <c r="AU99" s="17"/>
      <c r="AV99" s="33"/>
      <c r="AW99" s="33"/>
      <c r="AX99" s="33"/>
      <c r="AY99" s="33"/>
      <c r="AZ99" s="33"/>
      <c r="BC99" s="10"/>
      <c r="BE99" s="4" t="s">
        <v>67</v>
      </c>
    </row>
    <row r="100" spans="1:57" ht="13.35" customHeight="1" thickTop="1" thickBot="1" x14ac:dyDescent="0.2">
      <c r="A100" s="5"/>
      <c r="B100" s="368" t="s">
        <v>35</v>
      </c>
      <c r="C100" s="369"/>
      <c r="D100" s="369"/>
      <c r="E100" s="369"/>
      <c r="F100" s="369"/>
      <c r="G100" s="369"/>
      <c r="H100" s="369"/>
      <c r="I100" s="369"/>
      <c r="J100" s="369"/>
      <c r="K100" s="369"/>
      <c r="L100" s="369"/>
      <c r="M100" s="369"/>
      <c r="N100" s="369"/>
      <c r="O100" s="369"/>
      <c r="P100" s="369"/>
      <c r="Q100" s="369"/>
      <c r="R100" s="384"/>
      <c r="S100" s="371" t="s">
        <v>8</v>
      </c>
      <c r="T100" s="372"/>
      <c r="U100" s="372"/>
      <c r="V100" s="372"/>
      <c r="W100" s="372"/>
      <c r="X100" s="372"/>
      <c r="Y100" s="372"/>
      <c r="Z100" s="385"/>
      <c r="AA100" s="369" t="s">
        <v>31</v>
      </c>
      <c r="AB100" s="369"/>
      <c r="AC100" s="369"/>
      <c r="AD100" s="369"/>
      <c r="AE100" s="369"/>
      <c r="AF100" s="369"/>
      <c r="AG100" s="384"/>
      <c r="AH100" s="369" t="s">
        <v>42</v>
      </c>
      <c r="AI100" s="369"/>
      <c r="AJ100" s="369"/>
      <c r="AK100" s="384"/>
      <c r="AL100" s="369" t="s">
        <v>41</v>
      </c>
      <c r="AM100" s="369"/>
      <c r="AN100" s="369"/>
      <c r="AO100" s="369"/>
      <c r="AP100" s="369"/>
      <c r="AQ100" s="369"/>
      <c r="AR100" s="369"/>
      <c r="AS100" s="369"/>
      <c r="AT100" s="369"/>
      <c r="AU100" s="369"/>
      <c r="AV100" s="369"/>
      <c r="AW100" s="369"/>
      <c r="AX100" s="369"/>
      <c r="AY100" s="369"/>
      <c r="AZ100" s="369"/>
      <c r="BA100" s="369"/>
      <c r="BB100" s="374"/>
      <c r="BC100" s="10"/>
      <c r="BE100" s="4" t="s">
        <v>68</v>
      </c>
    </row>
    <row r="101" spans="1:57" ht="13.35" customHeight="1" thickTop="1" x14ac:dyDescent="0.15">
      <c r="A101" s="5"/>
      <c r="B101" s="335"/>
      <c r="C101" s="335"/>
      <c r="D101" s="335"/>
      <c r="E101" s="335"/>
      <c r="F101" s="335"/>
      <c r="G101" s="335"/>
      <c r="H101" s="335"/>
      <c r="I101" s="335"/>
      <c r="J101" s="335"/>
      <c r="K101" s="335"/>
      <c r="L101" s="335"/>
      <c r="M101" s="335"/>
      <c r="N101" s="335"/>
      <c r="O101" s="335"/>
      <c r="P101" s="335"/>
      <c r="Q101" s="335"/>
      <c r="R101" s="336"/>
      <c r="S101" s="341"/>
      <c r="T101" s="342"/>
      <c r="U101" s="342"/>
      <c r="V101" s="342"/>
      <c r="W101" s="342"/>
      <c r="X101" s="343"/>
      <c r="Y101" s="350"/>
      <c r="Z101" s="351"/>
      <c r="AA101" s="350"/>
      <c r="AB101" s="350"/>
      <c r="AC101" s="350"/>
      <c r="AD101" s="350"/>
      <c r="AE101" s="350"/>
      <c r="AF101" s="350"/>
      <c r="AG101" s="351"/>
      <c r="AH101" s="350">
        <v>10</v>
      </c>
      <c r="AI101" s="350"/>
      <c r="AJ101" s="356" t="s">
        <v>36</v>
      </c>
      <c r="AK101" s="357"/>
      <c r="AL101" s="320">
        <f>SUM(AB124)*(1+0.1)</f>
        <v>0</v>
      </c>
      <c r="AM101" s="320"/>
      <c r="AN101" s="320"/>
      <c r="AO101" s="320"/>
      <c r="AP101" s="320"/>
      <c r="AQ101" s="320"/>
      <c r="AR101" s="320"/>
      <c r="AS101" s="320"/>
      <c r="AT101" s="320"/>
      <c r="AU101" s="61"/>
      <c r="AV101" s="61"/>
      <c r="AW101" s="61"/>
      <c r="AX101" s="61"/>
      <c r="AY101" s="61"/>
      <c r="AZ101" s="61"/>
      <c r="BA101" s="61"/>
      <c r="BB101" s="61"/>
      <c r="BC101" s="10"/>
      <c r="BE101" s="4" t="s">
        <v>69</v>
      </c>
    </row>
    <row r="102" spans="1:57" ht="13.35" customHeight="1" x14ac:dyDescent="0.15">
      <c r="A102" s="5"/>
      <c r="B102" s="337"/>
      <c r="C102" s="337"/>
      <c r="D102" s="337"/>
      <c r="E102" s="337"/>
      <c r="F102" s="337"/>
      <c r="G102" s="337"/>
      <c r="H102" s="337"/>
      <c r="I102" s="337"/>
      <c r="J102" s="337"/>
      <c r="K102" s="337"/>
      <c r="L102" s="337"/>
      <c r="M102" s="337"/>
      <c r="N102" s="337"/>
      <c r="O102" s="337"/>
      <c r="P102" s="337"/>
      <c r="Q102" s="337"/>
      <c r="R102" s="338"/>
      <c r="S102" s="344"/>
      <c r="T102" s="345"/>
      <c r="U102" s="345"/>
      <c r="V102" s="345"/>
      <c r="W102" s="345"/>
      <c r="X102" s="346"/>
      <c r="Y102" s="352"/>
      <c r="Z102" s="353"/>
      <c r="AA102" s="352"/>
      <c r="AB102" s="352"/>
      <c r="AC102" s="352"/>
      <c r="AD102" s="352"/>
      <c r="AE102" s="352"/>
      <c r="AF102" s="352"/>
      <c r="AG102" s="353"/>
      <c r="AH102" s="352"/>
      <c r="AI102" s="352"/>
      <c r="AJ102" s="358"/>
      <c r="AK102" s="359"/>
      <c r="AL102" s="321"/>
      <c r="AM102" s="321"/>
      <c r="AN102" s="321"/>
      <c r="AO102" s="321"/>
      <c r="AP102" s="321"/>
      <c r="AQ102" s="321"/>
      <c r="AR102" s="321"/>
      <c r="AS102" s="321"/>
      <c r="AT102" s="321"/>
      <c r="AU102" s="39"/>
      <c r="AV102" s="39"/>
      <c r="AW102" s="39"/>
      <c r="AX102" s="39"/>
      <c r="AY102" s="39"/>
      <c r="AZ102" s="39"/>
      <c r="BA102" s="39"/>
      <c r="BB102" s="39"/>
      <c r="BC102" s="10"/>
      <c r="BE102" s="4" t="s">
        <v>70</v>
      </c>
    </row>
    <row r="103" spans="1:57" ht="13.35" customHeight="1" thickBot="1" x14ac:dyDescent="0.2">
      <c r="A103" s="5"/>
      <c r="B103" s="339"/>
      <c r="C103" s="339"/>
      <c r="D103" s="339"/>
      <c r="E103" s="339"/>
      <c r="F103" s="339"/>
      <c r="G103" s="339"/>
      <c r="H103" s="339"/>
      <c r="I103" s="339"/>
      <c r="J103" s="339"/>
      <c r="K103" s="339"/>
      <c r="L103" s="339"/>
      <c r="M103" s="339"/>
      <c r="N103" s="339"/>
      <c r="O103" s="339"/>
      <c r="P103" s="339"/>
      <c r="Q103" s="339"/>
      <c r="R103" s="340"/>
      <c r="S103" s="347"/>
      <c r="T103" s="348"/>
      <c r="U103" s="348"/>
      <c r="V103" s="348"/>
      <c r="W103" s="348"/>
      <c r="X103" s="349"/>
      <c r="Y103" s="354"/>
      <c r="Z103" s="355"/>
      <c r="AA103" s="354"/>
      <c r="AB103" s="354"/>
      <c r="AC103" s="354"/>
      <c r="AD103" s="354"/>
      <c r="AE103" s="354"/>
      <c r="AF103" s="354"/>
      <c r="AG103" s="355"/>
      <c r="AH103" s="354"/>
      <c r="AI103" s="354"/>
      <c r="AJ103" s="360"/>
      <c r="AK103" s="361"/>
      <c r="AL103" s="322"/>
      <c r="AM103" s="322"/>
      <c r="AN103" s="322"/>
      <c r="AO103" s="322"/>
      <c r="AP103" s="322"/>
      <c r="AQ103" s="322"/>
      <c r="AR103" s="322"/>
      <c r="AS103" s="322"/>
      <c r="AT103" s="322"/>
      <c r="AU103" s="59" t="s">
        <v>37</v>
      </c>
      <c r="AV103" s="60"/>
      <c r="AW103" s="60"/>
      <c r="AX103" s="323">
        <f>SUM(AB124*0.1)</f>
        <v>0</v>
      </c>
      <c r="AY103" s="323"/>
      <c r="AZ103" s="323"/>
      <c r="BA103" s="323"/>
      <c r="BB103" s="60" t="s">
        <v>23</v>
      </c>
      <c r="BC103" s="10"/>
      <c r="BE103" s="4" t="s">
        <v>71</v>
      </c>
    </row>
    <row r="104" spans="1:57" ht="13.35" customHeight="1" thickTop="1" thickBot="1" x14ac:dyDescent="0.2">
      <c r="A104" s="5"/>
      <c r="BC104" s="10"/>
    </row>
    <row r="105" spans="1:57" ht="13.35" customHeight="1" thickTop="1" thickBot="1" x14ac:dyDescent="0.2">
      <c r="A105" s="5"/>
      <c r="B105" s="324" t="s">
        <v>11</v>
      </c>
      <c r="C105" s="325"/>
      <c r="D105" s="326" t="s">
        <v>45</v>
      </c>
      <c r="E105" s="326"/>
      <c r="F105" s="326"/>
      <c r="G105" s="326"/>
      <c r="H105" s="326"/>
      <c r="I105" s="326"/>
      <c r="J105" s="326"/>
      <c r="K105" s="326"/>
      <c r="L105" s="326"/>
      <c r="M105" s="326"/>
      <c r="N105" s="326"/>
      <c r="O105" s="326"/>
      <c r="P105" s="326"/>
      <c r="Q105" s="326"/>
      <c r="R105" s="325"/>
      <c r="S105" s="327" t="s">
        <v>12</v>
      </c>
      <c r="T105" s="328"/>
      <c r="U105" s="327" t="s">
        <v>13</v>
      </c>
      <c r="V105" s="328"/>
      <c r="W105" s="329" t="s">
        <v>113</v>
      </c>
      <c r="X105" s="329"/>
      <c r="Y105" s="329"/>
      <c r="Z105" s="329"/>
      <c r="AA105" s="330"/>
      <c r="AB105" s="327" t="s">
        <v>43</v>
      </c>
      <c r="AC105" s="331"/>
      <c r="AD105" s="331"/>
      <c r="AE105" s="331"/>
      <c r="AF105" s="332"/>
      <c r="AG105" s="333" t="s">
        <v>120</v>
      </c>
      <c r="AH105" s="326"/>
      <c r="AI105" s="326"/>
      <c r="AJ105" s="326"/>
      <c r="AK105" s="326"/>
      <c r="AL105" s="326"/>
      <c r="AM105" s="334"/>
      <c r="AN105" s="327" t="s">
        <v>44</v>
      </c>
      <c r="AO105" s="331"/>
      <c r="AP105" s="331"/>
      <c r="AQ105" s="331"/>
      <c r="AR105" s="328"/>
      <c r="AS105" s="327" t="s">
        <v>72</v>
      </c>
      <c r="AT105" s="331"/>
      <c r="AU105" s="331"/>
      <c r="AV105" s="331"/>
      <c r="AW105" s="328"/>
      <c r="AX105" s="327" t="s">
        <v>39</v>
      </c>
      <c r="AY105" s="331"/>
      <c r="AZ105" s="331"/>
      <c r="BA105" s="331"/>
      <c r="BB105" s="362"/>
      <c r="BC105" s="10"/>
    </row>
    <row r="106" spans="1:57" ht="13.35" customHeight="1" thickTop="1" thickBot="1" x14ac:dyDescent="0.2">
      <c r="A106" s="5"/>
      <c r="B106" s="301"/>
      <c r="C106" s="302"/>
      <c r="D106" s="303"/>
      <c r="E106" s="303"/>
      <c r="F106" s="303"/>
      <c r="G106" s="303"/>
      <c r="H106" s="303"/>
      <c r="I106" s="303"/>
      <c r="J106" s="303"/>
      <c r="K106" s="303"/>
      <c r="L106" s="303"/>
      <c r="M106" s="303"/>
      <c r="N106" s="303"/>
      <c r="O106" s="303"/>
      <c r="P106" s="303"/>
      <c r="Q106" s="303"/>
      <c r="R106" s="304"/>
      <c r="S106" s="305"/>
      <c r="T106" s="306"/>
      <c r="U106" s="305"/>
      <c r="V106" s="306"/>
      <c r="W106" s="309"/>
      <c r="X106" s="309"/>
      <c r="Y106" s="309"/>
      <c r="Z106" s="309"/>
      <c r="AA106" s="310"/>
      <c r="AB106" s="311" t="str">
        <f>IF(S106="","",S106*W106)</f>
        <v/>
      </c>
      <c r="AC106" s="312"/>
      <c r="AD106" s="312"/>
      <c r="AE106" s="312"/>
      <c r="AF106" s="313"/>
      <c r="AG106" s="314" t="s">
        <v>50</v>
      </c>
      <c r="AH106" s="315"/>
      <c r="AI106" s="315"/>
      <c r="AJ106" s="315"/>
      <c r="AK106" s="315"/>
      <c r="AL106" s="315"/>
      <c r="AM106" s="316"/>
      <c r="AN106" s="317"/>
      <c r="AO106" s="318"/>
      <c r="AP106" s="318"/>
      <c r="AQ106" s="318"/>
      <c r="AR106" s="319"/>
      <c r="AS106" s="317"/>
      <c r="AT106" s="318"/>
      <c r="AU106" s="318"/>
      <c r="AV106" s="318"/>
      <c r="AW106" s="319"/>
      <c r="AX106" s="298" t="str">
        <f>IF(AN106="","",AN106-(AB106+AS106))</f>
        <v/>
      </c>
      <c r="AY106" s="299"/>
      <c r="AZ106" s="299"/>
      <c r="BA106" s="299"/>
      <c r="BB106" s="300"/>
      <c r="BC106" s="10"/>
    </row>
    <row r="107" spans="1:57" ht="13.35" customHeight="1" thickBot="1" x14ac:dyDescent="0.2">
      <c r="A107" s="5"/>
      <c r="B107" s="290"/>
      <c r="C107" s="291"/>
      <c r="D107" s="292"/>
      <c r="E107" s="292"/>
      <c r="F107" s="292"/>
      <c r="G107" s="292"/>
      <c r="H107" s="292"/>
      <c r="I107" s="292"/>
      <c r="J107" s="292"/>
      <c r="K107" s="292"/>
      <c r="L107" s="292"/>
      <c r="M107" s="292"/>
      <c r="N107" s="292"/>
      <c r="O107" s="292"/>
      <c r="P107" s="292"/>
      <c r="Q107" s="292"/>
      <c r="R107" s="293"/>
      <c r="S107" s="307"/>
      <c r="T107" s="308"/>
      <c r="U107" s="307"/>
      <c r="V107" s="308"/>
      <c r="W107" s="296"/>
      <c r="X107" s="296"/>
      <c r="Y107" s="296"/>
      <c r="Z107" s="296"/>
      <c r="AA107" s="297"/>
      <c r="AB107" s="276"/>
      <c r="AC107" s="277"/>
      <c r="AD107" s="277"/>
      <c r="AE107" s="277"/>
      <c r="AF107" s="278"/>
      <c r="AG107" s="279"/>
      <c r="AH107" s="280"/>
      <c r="AI107" s="280"/>
      <c r="AJ107" s="280"/>
      <c r="AK107" s="280"/>
      <c r="AL107" s="280"/>
      <c r="AM107" s="281"/>
      <c r="AN107" s="282"/>
      <c r="AO107" s="283"/>
      <c r="AP107" s="283"/>
      <c r="AQ107" s="283"/>
      <c r="AR107" s="284"/>
      <c r="AS107" s="282"/>
      <c r="AT107" s="283"/>
      <c r="AU107" s="283"/>
      <c r="AV107" s="283"/>
      <c r="AW107" s="284"/>
      <c r="AX107" s="250"/>
      <c r="AY107" s="251"/>
      <c r="AZ107" s="251"/>
      <c r="BA107" s="251"/>
      <c r="BB107" s="252"/>
      <c r="BC107" s="10"/>
    </row>
    <row r="108" spans="1:57" ht="13.35" customHeight="1" thickBot="1" x14ac:dyDescent="0.2">
      <c r="A108" s="5"/>
      <c r="B108" s="253"/>
      <c r="C108" s="254"/>
      <c r="D108" s="255"/>
      <c r="E108" s="255"/>
      <c r="F108" s="255"/>
      <c r="G108" s="255"/>
      <c r="H108" s="255"/>
      <c r="I108" s="255"/>
      <c r="J108" s="255"/>
      <c r="K108" s="255"/>
      <c r="L108" s="255"/>
      <c r="M108" s="255"/>
      <c r="N108" s="255"/>
      <c r="O108" s="255"/>
      <c r="P108" s="255"/>
      <c r="Q108" s="255"/>
      <c r="R108" s="256"/>
      <c r="S108" s="257"/>
      <c r="T108" s="258"/>
      <c r="U108" s="257"/>
      <c r="V108" s="258"/>
      <c r="W108" s="285"/>
      <c r="X108" s="285"/>
      <c r="Y108" s="285"/>
      <c r="Z108" s="285"/>
      <c r="AA108" s="286"/>
      <c r="AB108" s="259" t="str">
        <f>IF(S108="","",S108*W108)</f>
        <v/>
      </c>
      <c r="AC108" s="260"/>
      <c r="AD108" s="260"/>
      <c r="AE108" s="260"/>
      <c r="AF108" s="261"/>
      <c r="AG108" s="287"/>
      <c r="AH108" s="288"/>
      <c r="AI108" s="288"/>
      <c r="AJ108" s="288"/>
      <c r="AK108" s="288"/>
      <c r="AL108" s="288"/>
      <c r="AM108" s="289"/>
      <c r="AN108" s="262"/>
      <c r="AO108" s="263"/>
      <c r="AP108" s="263"/>
      <c r="AQ108" s="263"/>
      <c r="AR108" s="264"/>
      <c r="AS108" s="262"/>
      <c r="AT108" s="263"/>
      <c r="AU108" s="263"/>
      <c r="AV108" s="263"/>
      <c r="AW108" s="264"/>
      <c r="AX108" s="265" t="str">
        <f>IF(AN108="","",AN108-(AB108+AS108))</f>
        <v/>
      </c>
      <c r="AY108" s="266"/>
      <c r="AZ108" s="266"/>
      <c r="BA108" s="266"/>
      <c r="BB108" s="267"/>
      <c r="BC108" s="10"/>
    </row>
    <row r="109" spans="1:57" ht="13.35" customHeight="1" thickBot="1" x14ac:dyDescent="0.2">
      <c r="A109" s="5"/>
      <c r="B109" s="253"/>
      <c r="C109" s="254"/>
      <c r="D109" s="255"/>
      <c r="E109" s="255"/>
      <c r="F109" s="255"/>
      <c r="G109" s="255"/>
      <c r="H109" s="255"/>
      <c r="I109" s="255"/>
      <c r="J109" s="255"/>
      <c r="K109" s="255"/>
      <c r="L109" s="255"/>
      <c r="M109" s="255"/>
      <c r="N109" s="255"/>
      <c r="O109" s="255"/>
      <c r="P109" s="255"/>
      <c r="Q109" s="255"/>
      <c r="R109" s="256"/>
      <c r="S109" s="257"/>
      <c r="T109" s="258"/>
      <c r="U109" s="257"/>
      <c r="V109" s="258"/>
      <c r="W109" s="285"/>
      <c r="X109" s="285"/>
      <c r="Y109" s="285"/>
      <c r="Z109" s="285"/>
      <c r="AA109" s="286"/>
      <c r="AB109" s="259"/>
      <c r="AC109" s="260"/>
      <c r="AD109" s="260"/>
      <c r="AE109" s="260"/>
      <c r="AF109" s="261"/>
      <c r="AG109" s="287"/>
      <c r="AH109" s="288"/>
      <c r="AI109" s="288"/>
      <c r="AJ109" s="288"/>
      <c r="AK109" s="288"/>
      <c r="AL109" s="288"/>
      <c r="AM109" s="289"/>
      <c r="AN109" s="262"/>
      <c r="AO109" s="263"/>
      <c r="AP109" s="263"/>
      <c r="AQ109" s="263"/>
      <c r="AR109" s="264"/>
      <c r="AS109" s="262"/>
      <c r="AT109" s="263"/>
      <c r="AU109" s="263"/>
      <c r="AV109" s="263"/>
      <c r="AW109" s="264"/>
      <c r="AX109" s="265"/>
      <c r="AY109" s="266"/>
      <c r="AZ109" s="266"/>
      <c r="BA109" s="266"/>
      <c r="BB109" s="267"/>
      <c r="BC109" s="10"/>
    </row>
    <row r="110" spans="1:57" ht="13.35" customHeight="1" thickBot="1" x14ac:dyDescent="0.2">
      <c r="A110" s="5"/>
      <c r="B110" s="290"/>
      <c r="C110" s="291"/>
      <c r="D110" s="292"/>
      <c r="E110" s="292"/>
      <c r="F110" s="292"/>
      <c r="G110" s="292"/>
      <c r="H110" s="292"/>
      <c r="I110" s="292"/>
      <c r="J110" s="292"/>
      <c r="K110" s="292"/>
      <c r="L110" s="292"/>
      <c r="M110" s="292"/>
      <c r="N110" s="292"/>
      <c r="O110" s="292"/>
      <c r="P110" s="292"/>
      <c r="Q110" s="292"/>
      <c r="R110" s="293"/>
      <c r="S110" s="294"/>
      <c r="T110" s="295"/>
      <c r="U110" s="294"/>
      <c r="V110" s="295"/>
      <c r="W110" s="296"/>
      <c r="X110" s="296"/>
      <c r="Y110" s="296"/>
      <c r="Z110" s="296"/>
      <c r="AA110" s="297"/>
      <c r="AB110" s="276" t="str">
        <f>IF(S110="","",S110*W110)</f>
        <v/>
      </c>
      <c r="AC110" s="277"/>
      <c r="AD110" s="277"/>
      <c r="AE110" s="277"/>
      <c r="AF110" s="278"/>
      <c r="AG110" s="279" t="s">
        <v>51</v>
      </c>
      <c r="AH110" s="280"/>
      <c r="AI110" s="280"/>
      <c r="AJ110" s="280"/>
      <c r="AK110" s="280"/>
      <c r="AL110" s="280"/>
      <c r="AM110" s="281"/>
      <c r="AN110" s="282"/>
      <c r="AO110" s="283"/>
      <c r="AP110" s="283"/>
      <c r="AQ110" s="283"/>
      <c r="AR110" s="284"/>
      <c r="AS110" s="282"/>
      <c r="AT110" s="283"/>
      <c r="AU110" s="283"/>
      <c r="AV110" s="283"/>
      <c r="AW110" s="284"/>
      <c r="AX110" s="250" t="str">
        <f>IF(AN110="","",AN110-(AB110+AS110))</f>
        <v/>
      </c>
      <c r="AY110" s="251"/>
      <c r="AZ110" s="251"/>
      <c r="BA110" s="251"/>
      <c r="BB110" s="252"/>
      <c r="BC110" s="10"/>
    </row>
    <row r="111" spans="1:57" ht="13.35" customHeight="1" thickBot="1" x14ac:dyDescent="0.2">
      <c r="A111" s="5"/>
      <c r="B111" s="290"/>
      <c r="C111" s="291"/>
      <c r="D111" s="292"/>
      <c r="E111" s="292"/>
      <c r="F111" s="292"/>
      <c r="G111" s="292"/>
      <c r="H111" s="292"/>
      <c r="I111" s="292"/>
      <c r="J111" s="292"/>
      <c r="K111" s="292"/>
      <c r="L111" s="292"/>
      <c r="M111" s="292"/>
      <c r="N111" s="292"/>
      <c r="O111" s="292"/>
      <c r="P111" s="292"/>
      <c r="Q111" s="292"/>
      <c r="R111" s="293"/>
      <c r="S111" s="294"/>
      <c r="T111" s="295"/>
      <c r="U111" s="294"/>
      <c r="V111" s="295"/>
      <c r="W111" s="296"/>
      <c r="X111" s="296"/>
      <c r="Y111" s="296"/>
      <c r="Z111" s="296"/>
      <c r="AA111" s="297"/>
      <c r="AB111" s="276"/>
      <c r="AC111" s="277"/>
      <c r="AD111" s="277"/>
      <c r="AE111" s="277"/>
      <c r="AF111" s="278"/>
      <c r="AG111" s="279"/>
      <c r="AH111" s="280"/>
      <c r="AI111" s="280"/>
      <c r="AJ111" s="280"/>
      <c r="AK111" s="280"/>
      <c r="AL111" s="280"/>
      <c r="AM111" s="281"/>
      <c r="AN111" s="282"/>
      <c r="AO111" s="283"/>
      <c r="AP111" s="283"/>
      <c r="AQ111" s="283"/>
      <c r="AR111" s="284"/>
      <c r="AS111" s="282"/>
      <c r="AT111" s="283"/>
      <c r="AU111" s="283"/>
      <c r="AV111" s="283"/>
      <c r="AW111" s="284"/>
      <c r="AX111" s="250"/>
      <c r="AY111" s="251"/>
      <c r="AZ111" s="251"/>
      <c r="BA111" s="251"/>
      <c r="BB111" s="252"/>
      <c r="BC111" s="10"/>
    </row>
    <row r="112" spans="1:57" ht="13.35" customHeight="1" thickBot="1" x14ac:dyDescent="0.2">
      <c r="A112" s="5"/>
      <c r="B112" s="253"/>
      <c r="C112" s="254"/>
      <c r="D112" s="255"/>
      <c r="E112" s="255"/>
      <c r="F112" s="255"/>
      <c r="G112" s="255"/>
      <c r="H112" s="255"/>
      <c r="I112" s="255"/>
      <c r="J112" s="255"/>
      <c r="K112" s="255"/>
      <c r="L112" s="255"/>
      <c r="M112" s="255"/>
      <c r="N112" s="255"/>
      <c r="O112" s="255"/>
      <c r="P112" s="255"/>
      <c r="Q112" s="255"/>
      <c r="R112" s="256"/>
      <c r="S112" s="257"/>
      <c r="T112" s="258"/>
      <c r="U112" s="257"/>
      <c r="V112" s="258"/>
      <c r="W112" s="285"/>
      <c r="X112" s="285"/>
      <c r="Y112" s="285"/>
      <c r="Z112" s="285"/>
      <c r="AA112" s="286"/>
      <c r="AB112" s="259" t="str">
        <f>IF(S112="","",S112*W112)</f>
        <v/>
      </c>
      <c r="AC112" s="260"/>
      <c r="AD112" s="260"/>
      <c r="AE112" s="260"/>
      <c r="AF112" s="261"/>
      <c r="AG112" s="287" t="s">
        <v>51</v>
      </c>
      <c r="AH112" s="288"/>
      <c r="AI112" s="288"/>
      <c r="AJ112" s="288"/>
      <c r="AK112" s="288"/>
      <c r="AL112" s="288"/>
      <c r="AM112" s="289"/>
      <c r="AN112" s="262"/>
      <c r="AO112" s="263"/>
      <c r="AP112" s="263"/>
      <c r="AQ112" s="263"/>
      <c r="AR112" s="264"/>
      <c r="AS112" s="262"/>
      <c r="AT112" s="263"/>
      <c r="AU112" s="263"/>
      <c r="AV112" s="263"/>
      <c r="AW112" s="264"/>
      <c r="AX112" s="265" t="str">
        <f>IF(AN112="","",AN112-(AB112+AS112))</f>
        <v/>
      </c>
      <c r="AY112" s="266"/>
      <c r="AZ112" s="266"/>
      <c r="BA112" s="266"/>
      <c r="BB112" s="267"/>
      <c r="BC112" s="10"/>
    </row>
    <row r="113" spans="1:56" ht="13.35" customHeight="1" thickBot="1" x14ac:dyDescent="0.2">
      <c r="A113" s="5"/>
      <c r="B113" s="253"/>
      <c r="C113" s="254"/>
      <c r="D113" s="255"/>
      <c r="E113" s="255"/>
      <c r="F113" s="255"/>
      <c r="G113" s="255"/>
      <c r="H113" s="255"/>
      <c r="I113" s="255"/>
      <c r="J113" s="255"/>
      <c r="K113" s="255"/>
      <c r="L113" s="255"/>
      <c r="M113" s="255"/>
      <c r="N113" s="255"/>
      <c r="O113" s="255"/>
      <c r="P113" s="255"/>
      <c r="Q113" s="255"/>
      <c r="R113" s="256"/>
      <c r="S113" s="257"/>
      <c r="T113" s="258"/>
      <c r="U113" s="257"/>
      <c r="V113" s="258"/>
      <c r="W113" s="285"/>
      <c r="X113" s="285"/>
      <c r="Y113" s="285"/>
      <c r="Z113" s="285"/>
      <c r="AA113" s="286"/>
      <c r="AB113" s="259"/>
      <c r="AC113" s="260"/>
      <c r="AD113" s="260"/>
      <c r="AE113" s="260"/>
      <c r="AF113" s="261"/>
      <c r="AG113" s="287"/>
      <c r="AH113" s="288"/>
      <c r="AI113" s="288"/>
      <c r="AJ113" s="288"/>
      <c r="AK113" s="288"/>
      <c r="AL113" s="288"/>
      <c r="AM113" s="289"/>
      <c r="AN113" s="262"/>
      <c r="AO113" s="263"/>
      <c r="AP113" s="263"/>
      <c r="AQ113" s="263"/>
      <c r="AR113" s="264"/>
      <c r="AS113" s="262"/>
      <c r="AT113" s="263"/>
      <c r="AU113" s="263"/>
      <c r="AV113" s="263"/>
      <c r="AW113" s="264"/>
      <c r="AX113" s="265"/>
      <c r="AY113" s="266"/>
      <c r="AZ113" s="266"/>
      <c r="BA113" s="266"/>
      <c r="BB113" s="267"/>
      <c r="BC113" s="10"/>
      <c r="BD113" s="34"/>
    </row>
    <row r="114" spans="1:56" ht="13.35" customHeight="1" thickBot="1" x14ac:dyDescent="0.2">
      <c r="A114" s="5"/>
      <c r="B114" s="268"/>
      <c r="C114" s="269"/>
      <c r="D114" s="270"/>
      <c r="E114" s="270"/>
      <c r="F114" s="270"/>
      <c r="G114" s="270"/>
      <c r="H114" s="270"/>
      <c r="I114" s="270"/>
      <c r="J114" s="270"/>
      <c r="K114" s="270"/>
      <c r="L114" s="270"/>
      <c r="M114" s="270"/>
      <c r="N114" s="270"/>
      <c r="O114" s="270"/>
      <c r="P114" s="270"/>
      <c r="Q114" s="270"/>
      <c r="R114" s="271"/>
      <c r="S114" s="272"/>
      <c r="T114" s="273"/>
      <c r="U114" s="272"/>
      <c r="V114" s="273"/>
      <c r="W114" s="274"/>
      <c r="X114" s="274"/>
      <c r="Y114" s="274"/>
      <c r="Z114" s="274"/>
      <c r="AA114" s="275"/>
      <c r="AB114" s="276" t="str">
        <f>IF(S114="","",S114*W114)</f>
        <v/>
      </c>
      <c r="AC114" s="277"/>
      <c r="AD114" s="277"/>
      <c r="AE114" s="277"/>
      <c r="AF114" s="278"/>
      <c r="AG114" s="279" t="s">
        <v>51</v>
      </c>
      <c r="AH114" s="280"/>
      <c r="AI114" s="280"/>
      <c r="AJ114" s="280"/>
      <c r="AK114" s="280"/>
      <c r="AL114" s="280"/>
      <c r="AM114" s="281"/>
      <c r="AN114" s="282"/>
      <c r="AO114" s="283"/>
      <c r="AP114" s="283"/>
      <c r="AQ114" s="283"/>
      <c r="AR114" s="284"/>
      <c r="AS114" s="282"/>
      <c r="AT114" s="283"/>
      <c r="AU114" s="283"/>
      <c r="AV114" s="283"/>
      <c r="AW114" s="284"/>
      <c r="AX114" s="250" t="str">
        <f>IF(AN114="","",AN114-(AB114+AS114))</f>
        <v/>
      </c>
      <c r="AY114" s="251"/>
      <c r="AZ114" s="251"/>
      <c r="BA114" s="251"/>
      <c r="BB114" s="252"/>
      <c r="BC114" s="10"/>
    </row>
    <row r="115" spans="1:56" ht="13.35" customHeight="1" thickBot="1" x14ac:dyDescent="0.2">
      <c r="A115" s="5"/>
      <c r="B115" s="268"/>
      <c r="C115" s="269"/>
      <c r="D115" s="270"/>
      <c r="E115" s="270"/>
      <c r="F115" s="270"/>
      <c r="G115" s="270"/>
      <c r="H115" s="270"/>
      <c r="I115" s="270"/>
      <c r="J115" s="270"/>
      <c r="K115" s="270"/>
      <c r="L115" s="270"/>
      <c r="M115" s="270"/>
      <c r="N115" s="270"/>
      <c r="O115" s="270"/>
      <c r="P115" s="270"/>
      <c r="Q115" s="270"/>
      <c r="R115" s="271"/>
      <c r="S115" s="272"/>
      <c r="T115" s="273"/>
      <c r="U115" s="272"/>
      <c r="V115" s="273"/>
      <c r="W115" s="274"/>
      <c r="X115" s="274"/>
      <c r="Y115" s="274"/>
      <c r="Z115" s="274"/>
      <c r="AA115" s="275"/>
      <c r="AB115" s="276"/>
      <c r="AC115" s="277"/>
      <c r="AD115" s="277"/>
      <c r="AE115" s="277"/>
      <c r="AF115" s="278"/>
      <c r="AG115" s="279"/>
      <c r="AH115" s="280"/>
      <c r="AI115" s="280"/>
      <c r="AJ115" s="280"/>
      <c r="AK115" s="280"/>
      <c r="AL115" s="280"/>
      <c r="AM115" s="281"/>
      <c r="AN115" s="282"/>
      <c r="AO115" s="283"/>
      <c r="AP115" s="283"/>
      <c r="AQ115" s="283"/>
      <c r="AR115" s="284"/>
      <c r="AS115" s="282"/>
      <c r="AT115" s="283"/>
      <c r="AU115" s="283"/>
      <c r="AV115" s="283"/>
      <c r="AW115" s="284"/>
      <c r="AX115" s="250"/>
      <c r="AY115" s="251"/>
      <c r="AZ115" s="251"/>
      <c r="BA115" s="251"/>
      <c r="BB115" s="252"/>
      <c r="BC115" s="10"/>
    </row>
    <row r="116" spans="1:56" ht="13.35" customHeight="1" thickBot="1" x14ac:dyDescent="0.2">
      <c r="A116" s="5"/>
      <c r="B116" s="253"/>
      <c r="C116" s="254"/>
      <c r="D116" s="255"/>
      <c r="E116" s="255"/>
      <c r="F116" s="255"/>
      <c r="G116" s="255"/>
      <c r="H116" s="255"/>
      <c r="I116" s="255"/>
      <c r="J116" s="255"/>
      <c r="K116" s="255"/>
      <c r="L116" s="255"/>
      <c r="M116" s="255"/>
      <c r="N116" s="255"/>
      <c r="O116" s="255"/>
      <c r="P116" s="255"/>
      <c r="Q116" s="255"/>
      <c r="R116" s="256"/>
      <c r="S116" s="257"/>
      <c r="T116" s="258"/>
      <c r="U116" s="257"/>
      <c r="V116" s="258"/>
      <c r="W116" s="285"/>
      <c r="X116" s="285"/>
      <c r="Y116" s="285"/>
      <c r="Z116" s="285"/>
      <c r="AA116" s="286"/>
      <c r="AB116" s="259" t="str">
        <f>IF(S116="","",S116*W116)</f>
        <v/>
      </c>
      <c r="AC116" s="260"/>
      <c r="AD116" s="260"/>
      <c r="AE116" s="260"/>
      <c r="AF116" s="261"/>
      <c r="AG116" s="287" t="s">
        <v>51</v>
      </c>
      <c r="AH116" s="288"/>
      <c r="AI116" s="288"/>
      <c r="AJ116" s="288"/>
      <c r="AK116" s="288"/>
      <c r="AL116" s="288"/>
      <c r="AM116" s="289"/>
      <c r="AN116" s="262"/>
      <c r="AO116" s="263"/>
      <c r="AP116" s="263"/>
      <c r="AQ116" s="263"/>
      <c r="AR116" s="264"/>
      <c r="AS116" s="262"/>
      <c r="AT116" s="263"/>
      <c r="AU116" s="263"/>
      <c r="AV116" s="263"/>
      <c r="AW116" s="264"/>
      <c r="AX116" s="265" t="str">
        <f>IF(AN116="","",AN116-(AB116+AS116))</f>
        <v/>
      </c>
      <c r="AY116" s="266"/>
      <c r="AZ116" s="266"/>
      <c r="BA116" s="266"/>
      <c r="BB116" s="267"/>
      <c r="BC116" s="10"/>
    </row>
    <row r="117" spans="1:56" ht="13.35" customHeight="1" thickBot="1" x14ac:dyDescent="0.2">
      <c r="A117" s="5"/>
      <c r="B117" s="253"/>
      <c r="C117" s="254"/>
      <c r="D117" s="255"/>
      <c r="E117" s="255"/>
      <c r="F117" s="255"/>
      <c r="G117" s="255"/>
      <c r="H117" s="255"/>
      <c r="I117" s="255"/>
      <c r="J117" s="255"/>
      <c r="K117" s="255"/>
      <c r="L117" s="255"/>
      <c r="M117" s="255"/>
      <c r="N117" s="255"/>
      <c r="O117" s="255"/>
      <c r="P117" s="255"/>
      <c r="Q117" s="255"/>
      <c r="R117" s="256"/>
      <c r="S117" s="257"/>
      <c r="T117" s="258"/>
      <c r="U117" s="257"/>
      <c r="V117" s="258"/>
      <c r="W117" s="285"/>
      <c r="X117" s="285"/>
      <c r="Y117" s="285"/>
      <c r="Z117" s="285"/>
      <c r="AA117" s="286"/>
      <c r="AB117" s="259"/>
      <c r="AC117" s="260"/>
      <c r="AD117" s="260"/>
      <c r="AE117" s="260"/>
      <c r="AF117" s="261"/>
      <c r="AG117" s="287"/>
      <c r="AH117" s="288"/>
      <c r="AI117" s="288"/>
      <c r="AJ117" s="288"/>
      <c r="AK117" s="288"/>
      <c r="AL117" s="288"/>
      <c r="AM117" s="289"/>
      <c r="AN117" s="262"/>
      <c r="AO117" s="263"/>
      <c r="AP117" s="263"/>
      <c r="AQ117" s="263"/>
      <c r="AR117" s="264"/>
      <c r="AS117" s="262"/>
      <c r="AT117" s="263"/>
      <c r="AU117" s="263"/>
      <c r="AV117" s="263"/>
      <c r="AW117" s="264"/>
      <c r="AX117" s="265"/>
      <c r="AY117" s="266"/>
      <c r="AZ117" s="266"/>
      <c r="BA117" s="266"/>
      <c r="BB117" s="267"/>
      <c r="BC117" s="10"/>
    </row>
    <row r="118" spans="1:56" ht="13.35" customHeight="1" thickBot="1" x14ac:dyDescent="0.2">
      <c r="A118" s="5"/>
      <c r="B118" s="268"/>
      <c r="C118" s="269"/>
      <c r="D118" s="270"/>
      <c r="E118" s="270"/>
      <c r="F118" s="270"/>
      <c r="G118" s="270"/>
      <c r="H118" s="270"/>
      <c r="I118" s="270"/>
      <c r="J118" s="270"/>
      <c r="K118" s="270"/>
      <c r="L118" s="270"/>
      <c r="M118" s="270"/>
      <c r="N118" s="270"/>
      <c r="O118" s="270"/>
      <c r="P118" s="270"/>
      <c r="Q118" s="270"/>
      <c r="R118" s="271"/>
      <c r="S118" s="272"/>
      <c r="T118" s="273"/>
      <c r="U118" s="272"/>
      <c r="V118" s="273"/>
      <c r="W118" s="274"/>
      <c r="X118" s="274"/>
      <c r="Y118" s="274"/>
      <c r="Z118" s="274"/>
      <c r="AA118" s="275"/>
      <c r="AB118" s="276" t="str">
        <f>IF(S118="","",S118*W118)</f>
        <v/>
      </c>
      <c r="AC118" s="277"/>
      <c r="AD118" s="277"/>
      <c r="AE118" s="277"/>
      <c r="AF118" s="278"/>
      <c r="AG118" s="279" t="s">
        <v>51</v>
      </c>
      <c r="AH118" s="280"/>
      <c r="AI118" s="280"/>
      <c r="AJ118" s="280"/>
      <c r="AK118" s="280"/>
      <c r="AL118" s="280"/>
      <c r="AM118" s="281"/>
      <c r="AN118" s="282"/>
      <c r="AO118" s="283"/>
      <c r="AP118" s="283"/>
      <c r="AQ118" s="283"/>
      <c r="AR118" s="284"/>
      <c r="AS118" s="282"/>
      <c r="AT118" s="283"/>
      <c r="AU118" s="283"/>
      <c r="AV118" s="283"/>
      <c r="AW118" s="284"/>
      <c r="AX118" s="250" t="str">
        <f>IF(AN118="","",AN118-(AB118+AS118))</f>
        <v/>
      </c>
      <c r="AY118" s="251"/>
      <c r="AZ118" s="251"/>
      <c r="BA118" s="251"/>
      <c r="BB118" s="252"/>
      <c r="BC118" s="10"/>
    </row>
    <row r="119" spans="1:56" ht="13.35" customHeight="1" thickBot="1" x14ac:dyDescent="0.2">
      <c r="A119" s="5"/>
      <c r="B119" s="268"/>
      <c r="C119" s="269"/>
      <c r="D119" s="270"/>
      <c r="E119" s="270"/>
      <c r="F119" s="270"/>
      <c r="G119" s="270"/>
      <c r="H119" s="270"/>
      <c r="I119" s="270"/>
      <c r="J119" s="270"/>
      <c r="K119" s="270"/>
      <c r="L119" s="270"/>
      <c r="M119" s="270"/>
      <c r="N119" s="270"/>
      <c r="O119" s="270"/>
      <c r="P119" s="270"/>
      <c r="Q119" s="270"/>
      <c r="R119" s="271"/>
      <c r="S119" s="272"/>
      <c r="T119" s="273"/>
      <c r="U119" s="272"/>
      <c r="V119" s="273"/>
      <c r="W119" s="274"/>
      <c r="X119" s="274"/>
      <c r="Y119" s="274"/>
      <c r="Z119" s="274"/>
      <c r="AA119" s="275"/>
      <c r="AB119" s="276"/>
      <c r="AC119" s="277"/>
      <c r="AD119" s="277"/>
      <c r="AE119" s="277"/>
      <c r="AF119" s="278"/>
      <c r="AG119" s="279"/>
      <c r="AH119" s="280"/>
      <c r="AI119" s="280"/>
      <c r="AJ119" s="280"/>
      <c r="AK119" s="280"/>
      <c r="AL119" s="280"/>
      <c r="AM119" s="281"/>
      <c r="AN119" s="282"/>
      <c r="AO119" s="283"/>
      <c r="AP119" s="283"/>
      <c r="AQ119" s="283"/>
      <c r="AR119" s="284"/>
      <c r="AS119" s="282"/>
      <c r="AT119" s="283"/>
      <c r="AU119" s="283"/>
      <c r="AV119" s="283"/>
      <c r="AW119" s="284"/>
      <c r="AX119" s="250"/>
      <c r="AY119" s="251"/>
      <c r="AZ119" s="251"/>
      <c r="BA119" s="251"/>
      <c r="BB119" s="252"/>
      <c r="BC119" s="10"/>
    </row>
    <row r="120" spans="1:56" ht="13.35" customHeight="1" thickBot="1" x14ac:dyDescent="0.2">
      <c r="A120" s="5"/>
      <c r="B120" s="253"/>
      <c r="C120" s="254"/>
      <c r="D120" s="255"/>
      <c r="E120" s="255"/>
      <c r="F120" s="255"/>
      <c r="G120" s="255"/>
      <c r="H120" s="255"/>
      <c r="I120" s="255"/>
      <c r="J120" s="255"/>
      <c r="K120" s="255"/>
      <c r="L120" s="255"/>
      <c r="M120" s="255"/>
      <c r="N120" s="255"/>
      <c r="O120" s="255"/>
      <c r="P120" s="255"/>
      <c r="Q120" s="255"/>
      <c r="R120" s="256"/>
      <c r="S120" s="257"/>
      <c r="T120" s="258"/>
      <c r="U120" s="257"/>
      <c r="V120" s="258"/>
      <c r="W120" s="285"/>
      <c r="X120" s="285"/>
      <c r="Y120" s="285"/>
      <c r="Z120" s="285"/>
      <c r="AA120" s="286"/>
      <c r="AB120" s="259" t="str">
        <f>IF(S120="","",S120*W120)</f>
        <v/>
      </c>
      <c r="AC120" s="260"/>
      <c r="AD120" s="260"/>
      <c r="AE120" s="260"/>
      <c r="AF120" s="261"/>
      <c r="AG120" s="287" t="s">
        <v>51</v>
      </c>
      <c r="AH120" s="288"/>
      <c r="AI120" s="288"/>
      <c r="AJ120" s="288"/>
      <c r="AK120" s="288"/>
      <c r="AL120" s="288"/>
      <c r="AM120" s="289"/>
      <c r="AN120" s="262"/>
      <c r="AO120" s="263"/>
      <c r="AP120" s="263"/>
      <c r="AQ120" s="263"/>
      <c r="AR120" s="264"/>
      <c r="AS120" s="262"/>
      <c r="AT120" s="263"/>
      <c r="AU120" s="263"/>
      <c r="AV120" s="263"/>
      <c r="AW120" s="264"/>
      <c r="AX120" s="265" t="str">
        <f>IF(AN120="","",AN120-(AB120+AS120))</f>
        <v/>
      </c>
      <c r="AY120" s="266"/>
      <c r="AZ120" s="266"/>
      <c r="BA120" s="266"/>
      <c r="BB120" s="267"/>
      <c r="BC120" s="10"/>
    </row>
    <row r="121" spans="1:56" ht="13.35" customHeight="1" thickBot="1" x14ac:dyDescent="0.2">
      <c r="A121" s="5"/>
      <c r="B121" s="253"/>
      <c r="C121" s="254"/>
      <c r="D121" s="255"/>
      <c r="E121" s="255"/>
      <c r="F121" s="255"/>
      <c r="G121" s="255"/>
      <c r="H121" s="255"/>
      <c r="I121" s="255"/>
      <c r="J121" s="255"/>
      <c r="K121" s="255"/>
      <c r="L121" s="255"/>
      <c r="M121" s="255"/>
      <c r="N121" s="255"/>
      <c r="O121" s="255"/>
      <c r="P121" s="255"/>
      <c r="Q121" s="255"/>
      <c r="R121" s="256"/>
      <c r="S121" s="257"/>
      <c r="T121" s="258"/>
      <c r="U121" s="257"/>
      <c r="V121" s="258"/>
      <c r="W121" s="285"/>
      <c r="X121" s="285"/>
      <c r="Y121" s="285"/>
      <c r="Z121" s="285"/>
      <c r="AA121" s="286"/>
      <c r="AB121" s="259"/>
      <c r="AC121" s="260"/>
      <c r="AD121" s="260"/>
      <c r="AE121" s="260"/>
      <c r="AF121" s="261"/>
      <c r="AG121" s="287"/>
      <c r="AH121" s="288"/>
      <c r="AI121" s="288"/>
      <c r="AJ121" s="288"/>
      <c r="AK121" s="288"/>
      <c r="AL121" s="288"/>
      <c r="AM121" s="289"/>
      <c r="AN121" s="262"/>
      <c r="AO121" s="263"/>
      <c r="AP121" s="263"/>
      <c r="AQ121" s="263"/>
      <c r="AR121" s="264"/>
      <c r="AS121" s="262"/>
      <c r="AT121" s="263"/>
      <c r="AU121" s="263"/>
      <c r="AV121" s="263"/>
      <c r="AW121" s="264"/>
      <c r="AX121" s="265"/>
      <c r="AY121" s="266"/>
      <c r="AZ121" s="266"/>
      <c r="BA121" s="266"/>
      <c r="BB121" s="267"/>
      <c r="BC121" s="10"/>
    </row>
    <row r="122" spans="1:56" ht="13.35" customHeight="1" thickBot="1" x14ac:dyDescent="0.2">
      <c r="A122" s="5"/>
      <c r="B122" s="237"/>
      <c r="C122" s="238"/>
      <c r="D122" s="241"/>
      <c r="E122" s="241"/>
      <c r="F122" s="241"/>
      <c r="G122" s="241"/>
      <c r="H122" s="241"/>
      <c r="I122" s="241"/>
      <c r="J122" s="241"/>
      <c r="K122" s="241"/>
      <c r="L122" s="241"/>
      <c r="M122" s="241"/>
      <c r="N122" s="241"/>
      <c r="O122" s="241"/>
      <c r="P122" s="241"/>
      <c r="Q122" s="241"/>
      <c r="R122" s="242"/>
      <c r="S122" s="243"/>
      <c r="T122" s="244"/>
      <c r="U122" s="243"/>
      <c r="V122" s="244"/>
      <c r="W122" s="245"/>
      <c r="X122" s="245"/>
      <c r="Y122" s="245"/>
      <c r="Z122" s="245"/>
      <c r="AA122" s="246"/>
      <c r="AB122" s="247" t="str">
        <f>IF(S122="","",S122*W122)</f>
        <v/>
      </c>
      <c r="AC122" s="248"/>
      <c r="AD122" s="248"/>
      <c r="AE122" s="248"/>
      <c r="AF122" s="249"/>
      <c r="AG122" s="213" t="s">
        <v>51</v>
      </c>
      <c r="AH122" s="214"/>
      <c r="AI122" s="214"/>
      <c r="AJ122" s="214"/>
      <c r="AK122" s="214"/>
      <c r="AL122" s="214"/>
      <c r="AM122" s="215"/>
      <c r="AN122" s="216"/>
      <c r="AO122" s="217"/>
      <c r="AP122" s="217"/>
      <c r="AQ122" s="217"/>
      <c r="AR122" s="218"/>
      <c r="AS122" s="216"/>
      <c r="AT122" s="217"/>
      <c r="AU122" s="217"/>
      <c r="AV122" s="217"/>
      <c r="AW122" s="218"/>
      <c r="AX122" s="219" t="str">
        <f>IF(AN122="","",AN122-(AB122+AS122))</f>
        <v/>
      </c>
      <c r="AY122" s="220"/>
      <c r="AZ122" s="220"/>
      <c r="BA122" s="220"/>
      <c r="BB122" s="221"/>
      <c r="BC122" s="10"/>
    </row>
    <row r="123" spans="1:56" ht="13.35" customHeight="1" thickBot="1" x14ac:dyDescent="0.2">
      <c r="A123" s="5"/>
      <c r="B123" s="239"/>
      <c r="C123" s="240"/>
      <c r="D123" s="241"/>
      <c r="E123" s="241"/>
      <c r="F123" s="241"/>
      <c r="G123" s="241"/>
      <c r="H123" s="241"/>
      <c r="I123" s="241"/>
      <c r="J123" s="241"/>
      <c r="K123" s="241"/>
      <c r="L123" s="241"/>
      <c r="M123" s="241"/>
      <c r="N123" s="241"/>
      <c r="O123" s="241"/>
      <c r="P123" s="241"/>
      <c r="Q123" s="241"/>
      <c r="R123" s="242"/>
      <c r="S123" s="243"/>
      <c r="T123" s="244"/>
      <c r="U123" s="243"/>
      <c r="V123" s="244"/>
      <c r="W123" s="245"/>
      <c r="X123" s="245"/>
      <c r="Y123" s="245"/>
      <c r="Z123" s="245"/>
      <c r="AA123" s="246"/>
      <c r="AB123" s="247"/>
      <c r="AC123" s="248"/>
      <c r="AD123" s="248"/>
      <c r="AE123" s="248"/>
      <c r="AF123" s="249"/>
      <c r="AG123" s="213"/>
      <c r="AH123" s="214"/>
      <c r="AI123" s="214"/>
      <c r="AJ123" s="214"/>
      <c r="AK123" s="214"/>
      <c r="AL123" s="214"/>
      <c r="AM123" s="215"/>
      <c r="AN123" s="216"/>
      <c r="AO123" s="217"/>
      <c r="AP123" s="217"/>
      <c r="AQ123" s="217"/>
      <c r="AR123" s="218"/>
      <c r="AS123" s="216"/>
      <c r="AT123" s="217"/>
      <c r="AU123" s="217"/>
      <c r="AV123" s="217"/>
      <c r="AW123" s="218"/>
      <c r="AX123" s="219"/>
      <c r="AY123" s="220"/>
      <c r="AZ123" s="220"/>
      <c r="BA123" s="220"/>
      <c r="BB123" s="221"/>
      <c r="BC123" s="10"/>
    </row>
    <row r="124" spans="1:56" ht="13.35" customHeight="1" thickTop="1" x14ac:dyDescent="0.15">
      <c r="A124" s="5"/>
      <c r="B124" s="222" t="s">
        <v>16</v>
      </c>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3"/>
      <c r="AB124" s="226">
        <f>SUM(AB106:AF123)</f>
        <v>0</v>
      </c>
      <c r="AC124" s="227"/>
      <c r="AD124" s="227"/>
      <c r="AE124" s="227"/>
      <c r="AF124" s="228"/>
      <c r="AG124" s="231"/>
      <c r="AH124" s="232"/>
      <c r="AI124" s="232"/>
      <c r="AJ124" s="232"/>
      <c r="AK124" s="232"/>
      <c r="AL124" s="232"/>
      <c r="AM124" s="233"/>
      <c r="AN124" s="57"/>
      <c r="AO124" s="57"/>
      <c r="AP124" s="57"/>
      <c r="AQ124" s="57"/>
      <c r="AR124" s="57"/>
      <c r="AS124" s="57"/>
      <c r="AT124" s="57"/>
      <c r="AU124" s="57"/>
      <c r="AV124" s="57"/>
      <c r="AW124" s="57"/>
      <c r="AX124" s="57"/>
      <c r="AY124" s="57"/>
      <c r="AZ124" s="57"/>
      <c r="BA124" s="57"/>
      <c r="BB124" s="57"/>
      <c r="BC124" s="10"/>
    </row>
    <row r="125" spans="1:56" ht="13.35" customHeight="1" thickBot="1" x14ac:dyDescent="0.2">
      <c r="A125" s="5"/>
      <c r="B125" s="224"/>
      <c r="C125" s="224"/>
      <c r="D125" s="224"/>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c r="AA125" s="225"/>
      <c r="AB125" s="229"/>
      <c r="AC125" s="229"/>
      <c r="AD125" s="229"/>
      <c r="AE125" s="229"/>
      <c r="AF125" s="230"/>
      <c r="AG125" s="234"/>
      <c r="AH125" s="235"/>
      <c r="AI125" s="235"/>
      <c r="AJ125" s="235"/>
      <c r="AK125" s="235"/>
      <c r="AL125" s="235"/>
      <c r="AM125" s="236"/>
      <c r="AN125" s="58"/>
      <c r="AO125" s="58"/>
      <c r="AP125" s="58"/>
      <c r="AQ125" s="58"/>
      <c r="AR125" s="58"/>
      <c r="AS125" s="58"/>
      <c r="AT125" s="58"/>
      <c r="AU125" s="58"/>
      <c r="AV125" s="58"/>
      <c r="AW125" s="58"/>
      <c r="AX125" s="58"/>
      <c r="AY125" s="58"/>
      <c r="AZ125" s="58"/>
      <c r="BA125" s="58"/>
      <c r="BB125" s="58"/>
      <c r="BC125" s="10"/>
    </row>
    <row r="126" spans="1:56" ht="13.35" customHeight="1" x14ac:dyDescent="0.15">
      <c r="A126" s="5"/>
      <c r="BC126" s="10"/>
    </row>
    <row r="127" spans="1:56" ht="13.35" customHeight="1" x14ac:dyDescent="0.15">
      <c r="A127" s="5"/>
      <c r="B127" s="200" t="s">
        <v>6</v>
      </c>
      <c r="C127" s="201"/>
      <c r="D127" s="201"/>
      <c r="E127" s="201"/>
      <c r="F127" s="201"/>
      <c r="G127" s="201"/>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204" t="s">
        <v>21</v>
      </c>
      <c r="AL127" s="205"/>
      <c r="AM127" s="210" t="s">
        <v>14</v>
      </c>
      <c r="AN127" s="210"/>
      <c r="AO127" s="210"/>
      <c r="AP127" s="211"/>
      <c r="AQ127" s="212" t="s">
        <v>34</v>
      </c>
      <c r="AR127" s="210"/>
      <c r="AS127" s="210"/>
      <c r="AT127" s="211"/>
      <c r="AU127" s="212" t="s">
        <v>34</v>
      </c>
      <c r="AV127" s="210"/>
      <c r="AW127" s="210"/>
      <c r="AX127" s="211"/>
      <c r="AY127" s="212" t="s">
        <v>34</v>
      </c>
      <c r="AZ127" s="210"/>
      <c r="BA127" s="210"/>
      <c r="BB127" s="210"/>
      <c r="BC127" s="10"/>
    </row>
    <row r="128" spans="1:56" ht="13.35" customHeight="1" x14ac:dyDescent="0.15">
      <c r="A128" s="5"/>
      <c r="B128" s="202"/>
      <c r="C128" s="203"/>
      <c r="D128" s="203"/>
      <c r="E128" s="203"/>
      <c r="F128" s="203"/>
      <c r="G128" s="203"/>
      <c r="T128" s="13"/>
      <c r="Z128" s="35"/>
      <c r="AE128" s="35"/>
      <c r="AF128" s="35"/>
      <c r="AG128" s="35"/>
      <c r="AK128" s="206"/>
      <c r="AL128" s="207"/>
      <c r="AP128" s="10"/>
      <c r="AQ128" s="5"/>
      <c r="AT128" s="10"/>
      <c r="AU128" s="5"/>
      <c r="AX128" s="10"/>
      <c r="AY128" s="5"/>
      <c r="BB128" s="50"/>
      <c r="BC128" s="10"/>
    </row>
    <row r="129" spans="1:59" ht="13.35" customHeight="1" x14ac:dyDescent="0.15">
      <c r="A129" s="5"/>
      <c r="B129" s="51"/>
      <c r="O129" s="36"/>
      <c r="Q129" s="4" t="s">
        <v>9</v>
      </c>
      <c r="V129" s="36"/>
      <c r="X129" s="4" t="s">
        <v>10</v>
      </c>
      <c r="Z129" s="35"/>
      <c r="AC129" s="36"/>
      <c r="AE129" s="4" t="s">
        <v>32</v>
      </c>
      <c r="AF129" s="35"/>
      <c r="AG129" s="35"/>
      <c r="AK129" s="206"/>
      <c r="AL129" s="207"/>
      <c r="AP129" s="10"/>
      <c r="AQ129" s="5"/>
      <c r="AT129" s="10"/>
      <c r="AU129" s="5"/>
      <c r="AX129" s="10"/>
      <c r="AY129" s="5"/>
      <c r="BB129" s="50"/>
      <c r="BC129" s="10"/>
    </row>
    <row r="130" spans="1:59" ht="13.35" customHeight="1" x14ac:dyDescent="0.15">
      <c r="A130" s="5"/>
      <c r="B130" s="51"/>
      <c r="Z130" s="35"/>
      <c r="AD130" s="4" t="s">
        <v>33</v>
      </c>
      <c r="AE130" s="37"/>
      <c r="AF130" s="35"/>
      <c r="AG130" s="35"/>
      <c r="AJ130" s="4" t="s">
        <v>23</v>
      </c>
      <c r="AK130" s="206"/>
      <c r="AL130" s="207"/>
      <c r="AP130" s="10"/>
      <c r="AQ130" s="5"/>
      <c r="AT130" s="10"/>
      <c r="AU130" s="5"/>
      <c r="AX130" s="10"/>
      <c r="AY130" s="5"/>
      <c r="BB130" s="50"/>
      <c r="BC130" s="10"/>
    </row>
    <row r="131" spans="1:59" ht="13.35" customHeight="1" x14ac:dyDescent="0.15">
      <c r="A131" s="5"/>
      <c r="B131" s="52"/>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53"/>
      <c r="AF131" s="53"/>
      <c r="AG131" s="53"/>
      <c r="AH131" s="40"/>
      <c r="AI131" s="40"/>
      <c r="AJ131" s="40"/>
      <c r="AK131" s="208"/>
      <c r="AL131" s="209"/>
      <c r="AM131" s="40"/>
      <c r="AN131" s="40"/>
      <c r="AO131" s="40"/>
      <c r="AP131" s="55"/>
      <c r="AQ131" s="54"/>
      <c r="AR131" s="40"/>
      <c r="AS131" s="40"/>
      <c r="AT131" s="55"/>
      <c r="AU131" s="54"/>
      <c r="AV131" s="40"/>
      <c r="AW131" s="40"/>
      <c r="AX131" s="55"/>
      <c r="AY131" s="54"/>
      <c r="AZ131" s="40"/>
      <c r="BA131" s="40"/>
      <c r="BB131" s="56"/>
      <c r="BC131" s="10"/>
    </row>
    <row r="132" spans="1:59" ht="13.35" customHeight="1" x14ac:dyDescent="0.15">
      <c r="A132" s="23"/>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5"/>
    </row>
    <row r="133" spans="1:59" ht="13.35" customHeight="1" thickBo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3"/>
    </row>
    <row r="134" spans="1:59" ht="13.35" customHeight="1" thickTop="1" x14ac:dyDescent="0.15">
      <c r="A134" s="5"/>
      <c r="S134" s="363" t="str">
        <f>S2</f>
        <v>工事別詳細資料</v>
      </c>
      <c r="T134" s="363"/>
      <c r="U134" s="363"/>
      <c r="V134" s="363"/>
      <c r="W134" s="363"/>
      <c r="X134" s="363"/>
      <c r="Y134" s="363"/>
      <c r="Z134" s="363"/>
      <c r="AA134" s="363"/>
      <c r="AB134" s="363"/>
      <c r="AC134" s="363"/>
      <c r="AD134" s="363"/>
      <c r="AE134" s="363"/>
      <c r="AF134" s="363"/>
      <c r="AG134" s="363"/>
      <c r="AH134" s="363"/>
      <c r="AI134" s="363"/>
      <c r="AJ134" s="26"/>
      <c r="AK134" s="26"/>
      <c r="AL134" s="26"/>
      <c r="AM134" s="26"/>
      <c r="BA134" s="150" t="s">
        <v>54</v>
      </c>
      <c r="BB134" s="150"/>
      <c r="BC134" s="10"/>
      <c r="BD134" s="4" t="s">
        <v>29</v>
      </c>
      <c r="BE134" s="4" t="s">
        <v>58</v>
      </c>
    </row>
    <row r="135" spans="1:59" ht="13.35" customHeight="1" thickBot="1" x14ac:dyDescent="0.2">
      <c r="A135" s="5"/>
      <c r="S135" s="364"/>
      <c r="T135" s="364"/>
      <c r="U135" s="364"/>
      <c r="V135" s="364"/>
      <c r="W135" s="364"/>
      <c r="X135" s="364"/>
      <c r="Y135" s="364"/>
      <c r="Z135" s="364"/>
      <c r="AA135" s="364"/>
      <c r="AB135" s="364"/>
      <c r="AC135" s="364"/>
      <c r="AD135" s="364"/>
      <c r="AE135" s="364"/>
      <c r="AF135" s="364"/>
      <c r="AG135" s="364"/>
      <c r="AH135" s="364"/>
      <c r="AI135" s="364"/>
      <c r="AJ135" s="26"/>
      <c r="AK135" s="26"/>
      <c r="AL135" s="26"/>
      <c r="AM135" s="26"/>
      <c r="BC135" s="10"/>
      <c r="BD135" s="4" t="s">
        <v>30</v>
      </c>
      <c r="BE135" s="4" t="s">
        <v>59</v>
      </c>
      <c r="BG135" s="29">
        <f>SUM(AX147,AX191,AX235,AX279,AX323)</f>
        <v>0</v>
      </c>
    </row>
    <row r="136" spans="1:59" ht="13.35" customHeight="1" thickTop="1" x14ac:dyDescent="0.15">
      <c r="A136" s="5"/>
      <c r="V136" s="27"/>
      <c r="W136" s="27"/>
      <c r="X136" s="27"/>
      <c r="Y136" s="27"/>
      <c r="Z136" s="27"/>
      <c r="AA136" s="27"/>
      <c r="AB136" s="27"/>
      <c r="AC136" s="27"/>
      <c r="AD136" s="27"/>
      <c r="AE136" s="27"/>
      <c r="AF136" s="27"/>
      <c r="AG136" s="27"/>
      <c r="AH136" s="27"/>
      <c r="AI136" s="27"/>
      <c r="AJ136" s="27"/>
      <c r="AK136" s="27"/>
      <c r="AL136" s="27"/>
      <c r="AM136" s="27"/>
      <c r="AO136" s="28"/>
      <c r="AP136" s="28"/>
      <c r="AQ136" s="381">
        <f>$AQ$92</f>
        <v>0</v>
      </c>
      <c r="AR136" s="381"/>
      <c r="AS136" s="381"/>
      <c r="AT136" s="4" t="s">
        <v>2</v>
      </c>
      <c r="AU136" s="381">
        <f>$AU$92</f>
        <v>0</v>
      </c>
      <c r="AV136" s="381"/>
      <c r="AW136" s="17" t="s">
        <v>15</v>
      </c>
      <c r="AX136" s="183" t="s">
        <v>85</v>
      </c>
      <c r="AY136" s="183"/>
      <c r="AZ136" s="183"/>
      <c r="BA136" s="150" t="s">
        <v>1</v>
      </c>
      <c r="BB136" s="150"/>
      <c r="BC136" s="10"/>
      <c r="BE136" s="4" t="s">
        <v>60</v>
      </c>
    </row>
    <row r="137" spans="1:59" ht="13.35" customHeight="1" x14ac:dyDescent="0.15">
      <c r="A137" s="5"/>
      <c r="B137" s="182" t="str">
        <f>総合請求書№1!B5</f>
        <v>株式会社　上野工務店 御中</v>
      </c>
      <c r="C137" s="182"/>
      <c r="D137" s="182"/>
      <c r="E137" s="182"/>
      <c r="F137" s="182"/>
      <c r="G137" s="182"/>
      <c r="H137" s="182"/>
      <c r="I137" s="182"/>
      <c r="J137" s="182"/>
      <c r="K137" s="182"/>
      <c r="L137" s="182"/>
      <c r="M137" s="182"/>
      <c r="N137" s="182"/>
      <c r="BC137" s="10"/>
      <c r="BD137" s="29"/>
      <c r="BE137" s="4" t="s">
        <v>61</v>
      </c>
    </row>
    <row r="138" spans="1:59" ht="13.35" customHeight="1" x14ac:dyDescent="0.15">
      <c r="A138" s="5"/>
      <c r="B138" s="375"/>
      <c r="C138" s="375"/>
      <c r="D138" s="375"/>
      <c r="E138" s="375"/>
      <c r="F138" s="375"/>
      <c r="G138" s="375"/>
      <c r="H138" s="375"/>
      <c r="I138" s="375"/>
      <c r="J138" s="375"/>
      <c r="K138" s="375"/>
      <c r="L138" s="375"/>
      <c r="M138" s="375"/>
      <c r="N138" s="375"/>
      <c r="AJ138" s="170" t="s">
        <v>4</v>
      </c>
      <c r="AK138" s="170"/>
      <c r="AL138" s="170"/>
      <c r="AN138" s="382">
        <f>$AN$94</f>
        <v>0</v>
      </c>
      <c r="AO138" s="382"/>
      <c r="AP138" s="382"/>
      <c r="AQ138" s="382"/>
      <c r="AR138" s="382"/>
      <c r="AS138" s="382"/>
      <c r="AT138" s="382"/>
      <c r="AU138" s="382"/>
      <c r="AV138" s="382"/>
      <c r="AW138" s="382"/>
      <c r="AX138" s="382"/>
      <c r="AY138" s="382"/>
      <c r="AZ138" s="382"/>
      <c r="BC138" s="10"/>
      <c r="BE138" s="4" t="s">
        <v>62</v>
      </c>
    </row>
    <row r="139" spans="1:59" ht="13.35" customHeight="1" x14ac:dyDescent="0.15">
      <c r="A139" s="5"/>
      <c r="AJ139" s="170"/>
      <c r="AK139" s="170"/>
      <c r="AL139" s="376"/>
      <c r="AM139" s="376"/>
      <c r="AN139" s="376"/>
      <c r="AO139" s="376"/>
      <c r="AP139" s="376"/>
      <c r="AQ139" s="376"/>
      <c r="AR139" s="376"/>
      <c r="AS139" s="376"/>
      <c r="AT139" s="376"/>
      <c r="AU139" s="376"/>
      <c r="AV139" s="376"/>
      <c r="AW139" s="376"/>
      <c r="AX139" s="376"/>
      <c r="AY139" s="377"/>
      <c r="AZ139" s="377"/>
      <c r="BC139" s="10"/>
      <c r="BE139" s="4" t="s">
        <v>63</v>
      </c>
    </row>
    <row r="140" spans="1:59" ht="13.35" customHeight="1" x14ac:dyDescent="0.15">
      <c r="A140" s="5"/>
      <c r="B140" s="13" t="s">
        <v>55</v>
      </c>
      <c r="C140" s="30"/>
      <c r="D140" s="30"/>
      <c r="E140" s="30"/>
      <c r="F140" s="30"/>
      <c r="G140" s="30"/>
      <c r="H140" s="30"/>
      <c r="I140" s="30"/>
      <c r="J140" s="30"/>
      <c r="K140" s="30"/>
      <c r="L140" s="30"/>
      <c r="M140" s="30"/>
      <c r="N140" s="30"/>
      <c r="O140" s="30"/>
      <c r="P140" s="30"/>
      <c r="Q140" s="30"/>
      <c r="R140" s="30"/>
      <c r="S140" s="30"/>
      <c r="T140" s="30"/>
      <c r="U140" s="30"/>
      <c r="V140" s="30"/>
      <c r="W140" s="30"/>
      <c r="AJ140" s="170" t="s">
        <v>5</v>
      </c>
      <c r="AK140" s="170"/>
      <c r="AL140" s="170"/>
      <c r="AN140" s="382">
        <f>$AN$96</f>
        <v>0</v>
      </c>
      <c r="AO140" s="382"/>
      <c r="AP140" s="382"/>
      <c r="AQ140" s="382"/>
      <c r="AR140" s="382"/>
      <c r="AS140" s="382"/>
      <c r="AT140" s="382"/>
      <c r="AU140" s="382"/>
      <c r="AV140" s="382"/>
      <c r="AW140" s="382"/>
      <c r="AX140" s="382"/>
      <c r="AY140" s="382"/>
      <c r="AZ140" s="382"/>
      <c r="BA140" s="17" t="s">
        <v>7</v>
      </c>
      <c r="BC140" s="10"/>
      <c r="BE140" s="4" t="s">
        <v>64</v>
      </c>
    </row>
    <row r="141" spans="1:59" ht="13.35" customHeight="1" x14ac:dyDescent="0.15">
      <c r="A141" s="5"/>
      <c r="B141" s="13" t="s">
        <v>18</v>
      </c>
      <c r="C141" s="30"/>
      <c r="D141" s="30"/>
      <c r="E141" s="30"/>
      <c r="F141" s="30"/>
      <c r="G141" s="30"/>
      <c r="H141" s="30"/>
      <c r="I141" s="30"/>
      <c r="J141" s="30"/>
      <c r="K141" s="30"/>
      <c r="L141" s="30"/>
      <c r="M141" s="30"/>
      <c r="N141" s="30"/>
      <c r="O141" s="30"/>
      <c r="P141" s="30"/>
      <c r="Q141" s="30"/>
      <c r="R141" s="30"/>
      <c r="S141" s="30"/>
      <c r="T141" s="30"/>
      <c r="U141" s="30"/>
      <c r="V141" s="30"/>
      <c r="W141" s="30"/>
      <c r="AM141" s="31"/>
      <c r="AN141" s="31"/>
      <c r="AO141" s="31"/>
      <c r="AP141" s="31"/>
      <c r="AQ141" s="31"/>
      <c r="AR141" s="31"/>
      <c r="AS141" s="31"/>
      <c r="AT141" s="31"/>
      <c r="AU141" s="31"/>
      <c r="AV141" s="31"/>
      <c r="AW141" s="31"/>
      <c r="AX141" s="31"/>
      <c r="AY141" s="31"/>
      <c r="AZ141" s="31"/>
      <c r="BA141" s="17"/>
      <c r="BC141" s="10"/>
      <c r="BE141" s="4" t="s">
        <v>65</v>
      </c>
    </row>
    <row r="142" spans="1:59" ht="13.35" customHeight="1" x14ac:dyDescent="0.15">
      <c r="A142" s="5"/>
      <c r="B142" s="13" t="s">
        <v>74</v>
      </c>
      <c r="C142" s="30"/>
      <c r="D142" s="30"/>
      <c r="E142" s="30"/>
      <c r="F142" s="30"/>
      <c r="G142" s="30"/>
      <c r="H142" s="30"/>
      <c r="I142" s="30"/>
      <c r="J142" s="30"/>
      <c r="K142" s="30"/>
      <c r="L142" s="30"/>
      <c r="M142" s="30"/>
      <c r="N142" s="30"/>
      <c r="O142" s="30"/>
      <c r="P142" s="30"/>
      <c r="Q142" s="30"/>
      <c r="R142" s="30"/>
      <c r="S142" s="30"/>
      <c r="T142" s="30"/>
      <c r="U142" s="30"/>
      <c r="V142" s="30"/>
      <c r="W142" s="30"/>
      <c r="AJ142" s="366" t="s">
        <v>27</v>
      </c>
      <c r="AK142" s="366"/>
      <c r="AL142" s="366"/>
      <c r="AM142" s="41" t="s">
        <v>50</v>
      </c>
      <c r="AN142" s="383">
        <f>$AN$98</f>
        <v>0</v>
      </c>
      <c r="AO142" s="383"/>
      <c r="AP142" s="383"/>
      <c r="AQ142" s="383"/>
      <c r="AR142" s="383"/>
      <c r="AS142" s="367" t="s">
        <v>46</v>
      </c>
      <c r="AT142" s="367"/>
      <c r="AU142" s="367"/>
      <c r="AV142" s="367"/>
      <c r="AW142" s="383">
        <f>$AW$98</f>
        <v>0</v>
      </c>
      <c r="AX142" s="383"/>
      <c r="AY142" s="383"/>
      <c r="AZ142" s="383"/>
      <c r="BA142" s="383"/>
      <c r="BB142" s="41"/>
      <c r="BC142" s="10"/>
      <c r="BE142" s="4" t="s">
        <v>66</v>
      </c>
    </row>
    <row r="143" spans="1:59" ht="13.35" customHeight="1" thickBot="1" x14ac:dyDescent="0.2">
      <c r="A143" s="5"/>
      <c r="B143" s="13"/>
      <c r="C143" s="30"/>
      <c r="D143" s="30"/>
      <c r="E143" s="30"/>
      <c r="F143" s="30"/>
      <c r="G143" s="30"/>
      <c r="H143" s="30"/>
      <c r="I143" s="30"/>
      <c r="J143" s="30"/>
      <c r="K143" s="30"/>
      <c r="L143" s="30"/>
      <c r="M143" s="30"/>
      <c r="N143" s="30"/>
      <c r="O143" s="30"/>
      <c r="P143" s="30"/>
      <c r="Q143" s="30"/>
      <c r="R143" s="30"/>
      <c r="S143" s="30"/>
      <c r="T143" s="30"/>
      <c r="U143" s="30"/>
      <c r="V143" s="30"/>
      <c r="W143" s="30"/>
      <c r="AM143" s="32"/>
      <c r="AN143" s="32"/>
      <c r="AO143" s="32"/>
      <c r="AP143" s="33"/>
      <c r="AQ143" s="33"/>
      <c r="AR143" s="17"/>
      <c r="AS143" s="17"/>
      <c r="AT143" s="17"/>
      <c r="AU143" s="17"/>
      <c r="AV143" s="33"/>
      <c r="AW143" s="33"/>
      <c r="AX143" s="33"/>
      <c r="AY143" s="33"/>
      <c r="AZ143" s="33"/>
      <c r="BC143" s="10"/>
      <c r="BE143" s="4" t="s">
        <v>67</v>
      </c>
    </row>
    <row r="144" spans="1:59" ht="13.35" customHeight="1" thickTop="1" thickBot="1" x14ac:dyDescent="0.2">
      <c r="A144" s="5"/>
      <c r="B144" s="368" t="s">
        <v>35</v>
      </c>
      <c r="C144" s="369"/>
      <c r="D144" s="369"/>
      <c r="E144" s="369"/>
      <c r="F144" s="369"/>
      <c r="G144" s="369"/>
      <c r="H144" s="369"/>
      <c r="I144" s="369"/>
      <c r="J144" s="369"/>
      <c r="K144" s="369"/>
      <c r="L144" s="369"/>
      <c r="M144" s="369"/>
      <c r="N144" s="369"/>
      <c r="O144" s="369"/>
      <c r="P144" s="369"/>
      <c r="Q144" s="369"/>
      <c r="R144" s="384"/>
      <c r="S144" s="371" t="s">
        <v>8</v>
      </c>
      <c r="T144" s="372"/>
      <c r="U144" s="372"/>
      <c r="V144" s="372"/>
      <c r="W144" s="372"/>
      <c r="X144" s="372"/>
      <c r="Y144" s="372"/>
      <c r="Z144" s="385"/>
      <c r="AA144" s="369" t="s">
        <v>31</v>
      </c>
      <c r="AB144" s="369"/>
      <c r="AC144" s="369"/>
      <c r="AD144" s="369"/>
      <c r="AE144" s="369"/>
      <c r="AF144" s="369"/>
      <c r="AG144" s="384"/>
      <c r="AH144" s="369" t="s">
        <v>42</v>
      </c>
      <c r="AI144" s="369"/>
      <c r="AJ144" s="369"/>
      <c r="AK144" s="384"/>
      <c r="AL144" s="369" t="s">
        <v>41</v>
      </c>
      <c r="AM144" s="369"/>
      <c r="AN144" s="369"/>
      <c r="AO144" s="369"/>
      <c r="AP144" s="369"/>
      <c r="AQ144" s="369"/>
      <c r="AR144" s="369"/>
      <c r="AS144" s="369"/>
      <c r="AT144" s="369"/>
      <c r="AU144" s="369"/>
      <c r="AV144" s="369"/>
      <c r="AW144" s="369"/>
      <c r="AX144" s="369"/>
      <c r="AY144" s="369"/>
      <c r="AZ144" s="369"/>
      <c r="BA144" s="369"/>
      <c r="BB144" s="374"/>
      <c r="BC144" s="10"/>
      <c r="BE144" s="4" t="s">
        <v>68</v>
      </c>
    </row>
    <row r="145" spans="1:57" ht="13.35" customHeight="1" thickTop="1" x14ac:dyDescent="0.15">
      <c r="A145" s="5"/>
      <c r="B145" s="335"/>
      <c r="C145" s="335"/>
      <c r="D145" s="335"/>
      <c r="E145" s="335"/>
      <c r="F145" s="335"/>
      <c r="G145" s="335"/>
      <c r="H145" s="335"/>
      <c r="I145" s="335"/>
      <c r="J145" s="335"/>
      <c r="K145" s="335"/>
      <c r="L145" s="335"/>
      <c r="M145" s="335"/>
      <c r="N145" s="335"/>
      <c r="O145" s="335"/>
      <c r="P145" s="335"/>
      <c r="Q145" s="335"/>
      <c r="R145" s="336"/>
      <c r="S145" s="341"/>
      <c r="T145" s="342"/>
      <c r="U145" s="342"/>
      <c r="V145" s="342"/>
      <c r="W145" s="342"/>
      <c r="X145" s="343"/>
      <c r="Y145" s="350"/>
      <c r="Z145" s="351"/>
      <c r="AA145" s="350"/>
      <c r="AB145" s="350"/>
      <c r="AC145" s="350"/>
      <c r="AD145" s="350"/>
      <c r="AE145" s="350"/>
      <c r="AF145" s="350"/>
      <c r="AG145" s="351"/>
      <c r="AH145" s="350">
        <v>10</v>
      </c>
      <c r="AI145" s="350"/>
      <c r="AJ145" s="356" t="s">
        <v>36</v>
      </c>
      <c r="AK145" s="357"/>
      <c r="AL145" s="320">
        <f>SUM(AB168)*(1+0.1)</f>
        <v>0</v>
      </c>
      <c r="AM145" s="320"/>
      <c r="AN145" s="320"/>
      <c r="AO145" s="320"/>
      <c r="AP145" s="320"/>
      <c r="AQ145" s="320"/>
      <c r="AR145" s="320"/>
      <c r="AS145" s="320"/>
      <c r="AT145" s="320"/>
      <c r="AU145" s="61"/>
      <c r="AV145" s="61"/>
      <c r="AW145" s="61"/>
      <c r="AX145" s="61"/>
      <c r="AY145" s="61"/>
      <c r="AZ145" s="61"/>
      <c r="BA145" s="61"/>
      <c r="BB145" s="61"/>
      <c r="BC145" s="10"/>
      <c r="BE145" s="4" t="s">
        <v>69</v>
      </c>
    </row>
    <row r="146" spans="1:57" ht="13.35" customHeight="1" x14ac:dyDescent="0.15">
      <c r="A146" s="5"/>
      <c r="B146" s="337"/>
      <c r="C146" s="337"/>
      <c r="D146" s="337"/>
      <c r="E146" s="337"/>
      <c r="F146" s="337"/>
      <c r="G146" s="337"/>
      <c r="H146" s="337"/>
      <c r="I146" s="337"/>
      <c r="J146" s="337"/>
      <c r="K146" s="337"/>
      <c r="L146" s="337"/>
      <c r="M146" s="337"/>
      <c r="N146" s="337"/>
      <c r="O146" s="337"/>
      <c r="P146" s="337"/>
      <c r="Q146" s="337"/>
      <c r="R146" s="338"/>
      <c r="S146" s="344"/>
      <c r="T146" s="345"/>
      <c r="U146" s="345"/>
      <c r="V146" s="345"/>
      <c r="W146" s="345"/>
      <c r="X146" s="346"/>
      <c r="Y146" s="352"/>
      <c r="Z146" s="353"/>
      <c r="AA146" s="352"/>
      <c r="AB146" s="352"/>
      <c r="AC146" s="352"/>
      <c r="AD146" s="352"/>
      <c r="AE146" s="352"/>
      <c r="AF146" s="352"/>
      <c r="AG146" s="353"/>
      <c r="AH146" s="352"/>
      <c r="AI146" s="352"/>
      <c r="AJ146" s="358"/>
      <c r="AK146" s="359"/>
      <c r="AL146" s="321"/>
      <c r="AM146" s="321"/>
      <c r="AN146" s="321"/>
      <c r="AO146" s="321"/>
      <c r="AP146" s="321"/>
      <c r="AQ146" s="321"/>
      <c r="AR146" s="321"/>
      <c r="AS146" s="321"/>
      <c r="AT146" s="321"/>
      <c r="AU146" s="39"/>
      <c r="AV146" s="39"/>
      <c r="AW146" s="39"/>
      <c r="AX146" s="39"/>
      <c r="AY146" s="39"/>
      <c r="AZ146" s="39"/>
      <c r="BA146" s="39"/>
      <c r="BB146" s="39"/>
      <c r="BC146" s="10"/>
      <c r="BE146" s="4" t="s">
        <v>70</v>
      </c>
    </row>
    <row r="147" spans="1:57" ht="13.35" customHeight="1" thickBot="1" x14ac:dyDescent="0.2">
      <c r="A147" s="5"/>
      <c r="B147" s="339"/>
      <c r="C147" s="339"/>
      <c r="D147" s="339"/>
      <c r="E147" s="339"/>
      <c r="F147" s="339"/>
      <c r="G147" s="339"/>
      <c r="H147" s="339"/>
      <c r="I147" s="339"/>
      <c r="J147" s="339"/>
      <c r="K147" s="339"/>
      <c r="L147" s="339"/>
      <c r="M147" s="339"/>
      <c r="N147" s="339"/>
      <c r="O147" s="339"/>
      <c r="P147" s="339"/>
      <c r="Q147" s="339"/>
      <c r="R147" s="340"/>
      <c r="S147" s="347"/>
      <c r="T147" s="348"/>
      <c r="U147" s="348"/>
      <c r="V147" s="348"/>
      <c r="W147" s="348"/>
      <c r="X147" s="349"/>
      <c r="Y147" s="354"/>
      <c r="Z147" s="355"/>
      <c r="AA147" s="354"/>
      <c r="AB147" s="354"/>
      <c r="AC147" s="354"/>
      <c r="AD147" s="354"/>
      <c r="AE147" s="354"/>
      <c r="AF147" s="354"/>
      <c r="AG147" s="355"/>
      <c r="AH147" s="354"/>
      <c r="AI147" s="354"/>
      <c r="AJ147" s="360"/>
      <c r="AK147" s="361"/>
      <c r="AL147" s="322"/>
      <c r="AM147" s="322"/>
      <c r="AN147" s="322"/>
      <c r="AO147" s="322"/>
      <c r="AP147" s="322"/>
      <c r="AQ147" s="322"/>
      <c r="AR147" s="322"/>
      <c r="AS147" s="322"/>
      <c r="AT147" s="322"/>
      <c r="AU147" s="59" t="s">
        <v>37</v>
      </c>
      <c r="AV147" s="60"/>
      <c r="AW147" s="60"/>
      <c r="AX147" s="323">
        <f>SUM(AB168*0.1)</f>
        <v>0</v>
      </c>
      <c r="AY147" s="323"/>
      <c r="AZ147" s="323"/>
      <c r="BA147" s="323"/>
      <c r="BB147" s="60" t="s">
        <v>23</v>
      </c>
      <c r="BC147" s="10"/>
      <c r="BE147" s="4" t="s">
        <v>71</v>
      </c>
    </row>
    <row r="148" spans="1:57" ht="13.35" customHeight="1" thickTop="1" thickBot="1" x14ac:dyDescent="0.2">
      <c r="A148" s="5"/>
      <c r="BC148" s="10"/>
    </row>
    <row r="149" spans="1:57" ht="13.35" customHeight="1" thickTop="1" thickBot="1" x14ac:dyDescent="0.2">
      <c r="A149" s="5"/>
      <c r="B149" s="324" t="s">
        <v>11</v>
      </c>
      <c r="C149" s="325"/>
      <c r="D149" s="326" t="s">
        <v>45</v>
      </c>
      <c r="E149" s="326"/>
      <c r="F149" s="326"/>
      <c r="G149" s="326"/>
      <c r="H149" s="326"/>
      <c r="I149" s="326"/>
      <c r="J149" s="326"/>
      <c r="K149" s="326"/>
      <c r="L149" s="326"/>
      <c r="M149" s="326"/>
      <c r="N149" s="326"/>
      <c r="O149" s="326"/>
      <c r="P149" s="326"/>
      <c r="Q149" s="326"/>
      <c r="R149" s="325"/>
      <c r="S149" s="327" t="s">
        <v>12</v>
      </c>
      <c r="T149" s="328"/>
      <c r="U149" s="327" t="s">
        <v>13</v>
      </c>
      <c r="V149" s="328"/>
      <c r="W149" s="329" t="s">
        <v>113</v>
      </c>
      <c r="X149" s="329"/>
      <c r="Y149" s="329"/>
      <c r="Z149" s="329"/>
      <c r="AA149" s="330"/>
      <c r="AB149" s="327" t="s">
        <v>43</v>
      </c>
      <c r="AC149" s="331"/>
      <c r="AD149" s="331"/>
      <c r="AE149" s="331"/>
      <c r="AF149" s="332"/>
      <c r="AG149" s="333" t="s">
        <v>120</v>
      </c>
      <c r="AH149" s="326"/>
      <c r="AI149" s="326"/>
      <c r="AJ149" s="326"/>
      <c r="AK149" s="326"/>
      <c r="AL149" s="326"/>
      <c r="AM149" s="334"/>
      <c r="AN149" s="327" t="s">
        <v>44</v>
      </c>
      <c r="AO149" s="331"/>
      <c r="AP149" s="331"/>
      <c r="AQ149" s="331"/>
      <c r="AR149" s="328"/>
      <c r="AS149" s="327" t="s">
        <v>72</v>
      </c>
      <c r="AT149" s="331"/>
      <c r="AU149" s="331"/>
      <c r="AV149" s="331"/>
      <c r="AW149" s="328"/>
      <c r="AX149" s="327" t="s">
        <v>39</v>
      </c>
      <c r="AY149" s="331"/>
      <c r="AZ149" s="331"/>
      <c r="BA149" s="331"/>
      <c r="BB149" s="362"/>
      <c r="BC149" s="10"/>
    </row>
    <row r="150" spans="1:57" ht="13.35" customHeight="1" thickTop="1" thickBot="1" x14ac:dyDescent="0.2">
      <c r="A150" s="5"/>
      <c r="B150" s="301"/>
      <c r="C150" s="302"/>
      <c r="D150" s="303"/>
      <c r="E150" s="303"/>
      <c r="F150" s="303"/>
      <c r="G150" s="303"/>
      <c r="H150" s="303"/>
      <c r="I150" s="303"/>
      <c r="J150" s="303"/>
      <c r="K150" s="303"/>
      <c r="L150" s="303"/>
      <c r="M150" s="303"/>
      <c r="N150" s="303"/>
      <c r="O150" s="303"/>
      <c r="P150" s="303"/>
      <c r="Q150" s="303"/>
      <c r="R150" s="304"/>
      <c r="S150" s="305"/>
      <c r="T150" s="306"/>
      <c r="U150" s="305"/>
      <c r="V150" s="306"/>
      <c r="W150" s="309"/>
      <c r="X150" s="309"/>
      <c r="Y150" s="309"/>
      <c r="Z150" s="309"/>
      <c r="AA150" s="310"/>
      <c r="AB150" s="311" t="str">
        <f>IF(S150="","",S150*W150)</f>
        <v/>
      </c>
      <c r="AC150" s="312"/>
      <c r="AD150" s="312"/>
      <c r="AE150" s="312"/>
      <c r="AF150" s="313"/>
      <c r="AG150" s="314" t="s">
        <v>50</v>
      </c>
      <c r="AH150" s="315"/>
      <c r="AI150" s="315"/>
      <c r="AJ150" s="315"/>
      <c r="AK150" s="315"/>
      <c r="AL150" s="315"/>
      <c r="AM150" s="316"/>
      <c r="AN150" s="317"/>
      <c r="AO150" s="318"/>
      <c r="AP150" s="318"/>
      <c r="AQ150" s="318"/>
      <c r="AR150" s="319"/>
      <c r="AS150" s="317"/>
      <c r="AT150" s="318"/>
      <c r="AU150" s="318"/>
      <c r="AV150" s="318"/>
      <c r="AW150" s="319"/>
      <c r="AX150" s="298" t="str">
        <f>IF(AN150="","",AN150-(AB150+AS150))</f>
        <v/>
      </c>
      <c r="AY150" s="299"/>
      <c r="AZ150" s="299"/>
      <c r="BA150" s="299"/>
      <c r="BB150" s="300"/>
      <c r="BC150" s="10"/>
    </row>
    <row r="151" spans="1:57" ht="13.35" customHeight="1" thickBot="1" x14ac:dyDescent="0.2">
      <c r="A151" s="5"/>
      <c r="B151" s="290"/>
      <c r="C151" s="291"/>
      <c r="D151" s="292"/>
      <c r="E151" s="292"/>
      <c r="F151" s="292"/>
      <c r="G151" s="292"/>
      <c r="H151" s="292"/>
      <c r="I151" s="292"/>
      <c r="J151" s="292"/>
      <c r="K151" s="292"/>
      <c r="L151" s="292"/>
      <c r="M151" s="292"/>
      <c r="N151" s="292"/>
      <c r="O151" s="292"/>
      <c r="P151" s="292"/>
      <c r="Q151" s="292"/>
      <c r="R151" s="293"/>
      <c r="S151" s="307"/>
      <c r="T151" s="308"/>
      <c r="U151" s="307"/>
      <c r="V151" s="308"/>
      <c r="W151" s="296"/>
      <c r="X151" s="296"/>
      <c r="Y151" s="296"/>
      <c r="Z151" s="296"/>
      <c r="AA151" s="297"/>
      <c r="AB151" s="276"/>
      <c r="AC151" s="277"/>
      <c r="AD151" s="277"/>
      <c r="AE151" s="277"/>
      <c r="AF151" s="278"/>
      <c r="AG151" s="279"/>
      <c r="AH151" s="280"/>
      <c r="AI151" s="280"/>
      <c r="AJ151" s="280"/>
      <c r="AK151" s="280"/>
      <c r="AL151" s="280"/>
      <c r="AM151" s="281"/>
      <c r="AN151" s="282"/>
      <c r="AO151" s="283"/>
      <c r="AP151" s="283"/>
      <c r="AQ151" s="283"/>
      <c r="AR151" s="284"/>
      <c r="AS151" s="282"/>
      <c r="AT151" s="283"/>
      <c r="AU151" s="283"/>
      <c r="AV151" s="283"/>
      <c r="AW151" s="284"/>
      <c r="AX151" s="250"/>
      <c r="AY151" s="251"/>
      <c r="AZ151" s="251"/>
      <c r="BA151" s="251"/>
      <c r="BB151" s="252"/>
      <c r="BC151" s="10"/>
    </row>
    <row r="152" spans="1:57" ht="13.35" customHeight="1" thickBot="1" x14ac:dyDescent="0.2">
      <c r="A152" s="5"/>
      <c r="B152" s="253"/>
      <c r="C152" s="254"/>
      <c r="D152" s="255"/>
      <c r="E152" s="255"/>
      <c r="F152" s="255"/>
      <c r="G152" s="255"/>
      <c r="H152" s="255"/>
      <c r="I152" s="255"/>
      <c r="J152" s="255"/>
      <c r="K152" s="255"/>
      <c r="L152" s="255"/>
      <c r="M152" s="255"/>
      <c r="N152" s="255"/>
      <c r="O152" s="255"/>
      <c r="P152" s="255"/>
      <c r="Q152" s="255"/>
      <c r="R152" s="256"/>
      <c r="S152" s="257"/>
      <c r="T152" s="258"/>
      <c r="U152" s="257"/>
      <c r="V152" s="258"/>
      <c r="W152" s="285"/>
      <c r="X152" s="285"/>
      <c r="Y152" s="285"/>
      <c r="Z152" s="285"/>
      <c r="AA152" s="286"/>
      <c r="AB152" s="259" t="str">
        <f>IF(S152="","",S152*W152)</f>
        <v/>
      </c>
      <c r="AC152" s="260"/>
      <c r="AD152" s="260"/>
      <c r="AE152" s="260"/>
      <c r="AF152" s="261"/>
      <c r="AG152" s="287"/>
      <c r="AH152" s="288"/>
      <c r="AI152" s="288"/>
      <c r="AJ152" s="288"/>
      <c r="AK152" s="288"/>
      <c r="AL152" s="288"/>
      <c r="AM152" s="289"/>
      <c r="AN152" s="262"/>
      <c r="AO152" s="263"/>
      <c r="AP152" s="263"/>
      <c r="AQ152" s="263"/>
      <c r="AR152" s="264"/>
      <c r="AS152" s="262"/>
      <c r="AT152" s="263"/>
      <c r="AU152" s="263"/>
      <c r="AV152" s="263"/>
      <c r="AW152" s="264"/>
      <c r="AX152" s="265" t="str">
        <f>IF(AN152="","",AN152-(AB152+AS152))</f>
        <v/>
      </c>
      <c r="AY152" s="266"/>
      <c r="AZ152" s="266"/>
      <c r="BA152" s="266"/>
      <c r="BB152" s="267"/>
      <c r="BC152" s="10"/>
    </row>
    <row r="153" spans="1:57" ht="13.35" customHeight="1" thickBot="1" x14ac:dyDescent="0.2">
      <c r="A153" s="5"/>
      <c r="B153" s="253"/>
      <c r="C153" s="254"/>
      <c r="D153" s="255"/>
      <c r="E153" s="255"/>
      <c r="F153" s="255"/>
      <c r="G153" s="255"/>
      <c r="H153" s="255"/>
      <c r="I153" s="255"/>
      <c r="J153" s="255"/>
      <c r="K153" s="255"/>
      <c r="L153" s="255"/>
      <c r="M153" s="255"/>
      <c r="N153" s="255"/>
      <c r="O153" s="255"/>
      <c r="P153" s="255"/>
      <c r="Q153" s="255"/>
      <c r="R153" s="256"/>
      <c r="S153" s="257"/>
      <c r="T153" s="258"/>
      <c r="U153" s="257"/>
      <c r="V153" s="258"/>
      <c r="W153" s="285"/>
      <c r="X153" s="285"/>
      <c r="Y153" s="285"/>
      <c r="Z153" s="285"/>
      <c r="AA153" s="286"/>
      <c r="AB153" s="259"/>
      <c r="AC153" s="260"/>
      <c r="AD153" s="260"/>
      <c r="AE153" s="260"/>
      <c r="AF153" s="261"/>
      <c r="AG153" s="287"/>
      <c r="AH153" s="288"/>
      <c r="AI153" s="288"/>
      <c r="AJ153" s="288"/>
      <c r="AK153" s="288"/>
      <c r="AL153" s="288"/>
      <c r="AM153" s="289"/>
      <c r="AN153" s="262"/>
      <c r="AO153" s="263"/>
      <c r="AP153" s="263"/>
      <c r="AQ153" s="263"/>
      <c r="AR153" s="264"/>
      <c r="AS153" s="262"/>
      <c r="AT153" s="263"/>
      <c r="AU153" s="263"/>
      <c r="AV153" s="263"/>
      <c r="AW153" s="264"/>
      <c r="AX153" s="265"/>
      <c r="AY153" s="266"/>
      <c r="AZ153" s="266"/>
      <c r="BA153" s="266"/>
      <c r="BB153" s="267"/>
      <c r="BC153" s="10"/>
    </row>
    <row r="154" spans="1:57" ht="13.35" customHeight="1" thickBot="1" x14ac:dyDescent="0.2">
      <c r="A154" s="5"/>
      <c r="B154" s="290"/>
      <c r="C154" s="291"/>
      <c r="D154" s="292"/>
      <c r="E154" s="292"/>
      <c r="F154" s="292"/>
      <c r="G154" s="292"/>
      <c r="H154" s="292"/>
      <c r="I154" s="292"/>
      <c r="J154" s="292"/>
      <c r="K154" s="292"/>
      <c r="L154" s="292"/>
      <c r="M154" s="292"/>
      <c r="N154" s="292"/>
      <c r="O154" s="292"/>
      <c r="P154" s="292"/>
      <c r="Q154" s="292"/>
      <c r="R154" s="293"/>
      <c r="S154" s="294"/>
      <c r="T154" s="295"/>
      <c r="U154" s="294"/>
      <c r="V154" s="295"/>
      <c r="W154" s="296"/>
      <c r="X154" s="296"/>
      <c r="Y154" s="296"/>
      <c r="Z154" s="296"/>
      <c r="AA154" s="297"/>
      <c r="AB154" s="276" t="str">
        <f>IF(S154="","",S154*W154)</f>
        <v/>
      </c>
      <c r="AC154" s="277"/>
      <c r="AD154" s="277"/>
      <c r="AE154" s="277"/>
      <c r="AF154" s="278"/>
      <c r="AG154" s="279" t="s">
        <v>51</v>
      </c>
      <c r="AH154" s="280"/>
      <c r="AI154" s="280"/>
      <c r="AJ154" s="280"/>
      <c r="AK154" s="280"/>
      <c r="AL154" s="280"/>
      <c r="AM154" s="281"/>
      <c r="AN154" s="282"/>
      <c r="AO154" s="283"/>
      <c r="AP154" s="283"/>
      <c r="AQ154" s="283"/>
      <c r="AR154" s="284"/>
      <c r="AS154" s="282"/>
      <c r="AT154" s="283"/>
      <c r="AU154" s="283"/>
      <c r="AV154" s="283"/>
      <c r="AW154" s="284"/>
      <c r="AX154" s="250" t="str">
        <f>IF(AN154="","",AN154-(AB154+AS154))</f>
        <v/>
      </c>
      <c r="AY154" s="251"/>
      <c r="AZ154" s="251"/>
      <c r="BA154" s="251"/>
      <c r="BB154" s="252"/>
      <c r="BC154" s="10"/>
    </row>
    <row r="155" spans="1:57" ht="13.35" customHeight="1" thickBot="1" x14ac:dyDescent="0.2">
      <c r="A155" s="5"/>
      <c r="B155" s="290"/>
      <c r="C155" s="291"/>
      <c r="D155" s="292"/>
      <c r="E155" s="292"/>
      <c r="F155" s="292"/>
      <c r="G155" s="292"/>
      <c r="H155" s="292"/>
      <c r="I155" s="292"/>
      <c r="J155" s="292"/>
      <c r="K155" s="292"/>
      <c r="L155" s="292"/>
      <c r="M155" s="292"/>
      <c r="N155" s="292"/>
      <c r="O155" s="292"/>
      <c r="P155" s="292"/>
      <c r="Q155" s="292"/>
      <c r="R155" s="293"/>
      <c r="S155" s="294"/>
      <c r="T155" s="295"/>
      <c r="U155" s="294"/>
      <c r="V155" s="295"/>
      <c r="W155" s="296"/>
      <c r="X155" s="296"/>
      <c r="Y155" s="296"/>
      <c r="Z155" s="296"/>
      <c r="AA155" s="297"/>
      <c r="AB155" s="276"/>
      <c r="AC155" s="277"/>
      <c r="AD155" s="277"/>
      <c r="AE155" s="277"/>
      <c r="AF155" s="278"/>
      <c r="AG155" s="279"/>
      <c r="AH155" s="280"/>
      <c r="AI155" s="280"/>
      <c r="AJ155" s="280"/>
      <c r="AK155" s="280"/>
      <c r="AL155" s="280"/>
      <c r="AM155" s="281"/>
      <c r="AN155" s="282"/>
      <c r="AO155" s="283"/>
      <c r="AP155" s="283"/>
      <c r="AQ155" s="283"/>
      <c r="AR155" s="284"/>
      <c r="AS155" s="282"/>
      <c r="AT155" s="283"/>
      <c r="AU155" s="283"/>
      <c r="AV155" s="283"/>
      <c r="AW155" s="284"/>
      <c r="AX155" s="250"/>
      <c r="AY155" s="251"/>
      <c r="AZ155" s="251"/>
      <c r="BA155" s="251"/>
      <c r="BB155" s="252"/>
      <c r="BC155" s="10"/>
    </row>
    <row r="156" spans="1:57" ht="13.35" customHeight="1" thickBot="1" x14ac:dyDescent="0.2">
      <c r="A156" s="5"/>
      <c r="B156" s="253"/>
      <c r="C156" s="254"/>
      <c r="D156" s="255"/>
      <c r="E156" s="255"/>
      <c r="F156" s="255"/>
      <c r="G156" s="255"/>
      <c r="H156" s="255"/>
      <c r="I156" s="255"/>
      <c r="J156" s="255"/>
      <c r="K156" s="255"/>
      <c r="L156" s="255"/>
      <c r="M156" s="255"/>
      <c r="N156" s="255"/>
      <c r="O156" s="255"/>
      <c r="P156" s="255"/>
      <c r="Q156" s="255"/>
      <c r="R156" s="256"/>
      <c r="S156" s="257"/>
      <c r="T156" s="258"/>
      <c r="U156" s="257"/>
      <c r="V156" s="258"/>
      <c r="W156" s="285"/>
      <c r="X156" s="285"/>
      <c r="Y156" s="285"/>
      <c r="Z156" s="285"/>
      <c r="AA156" s="286"/>
      <c r="AB156" s="259" t="str">
        <f>IF(S156="","",S156*W156)</f>
        <v/>
      </c>
      <c r="AC156" s="260"/>
      <c r="AD156" s="260"/>
      <c r="AE156" s="260"/>
      <c r="AF156" s="261"/>
      <c r="AG156" s="287" t="s">
        <v>51</v>
      </c>
      <c r="AH156" s="288"/>
      <c r="AI156" s="288"/>
      <c r="AJ156" s="288"/>
      <c r="AK156" s="288"/>
      <c r="AL156" s="288"/>
      <c r="AM156" s="289"/>
      <c r="AN156" s="262"/>
      <c r="AO156" s="263"/>
      <c r="AP156" s="263"/>
      <c r="AQ156" s="263"/>
      <c r="AR156" s="264"/>
      <c r="AS156" s="262"/>
      <c r="AT156" s="263"/>
      <c r="AU156" s="263"/>
      <c r="AV156" s="263"/>
      <c r="AW156" s="264"/>
      <c r="AX156" s="265" t="str">
        <f>IF(AN156="","",AN156-(AB156+AS156))</f>
        <v/>
      </c>
      <c r="AY156" s="266"/>
      <c r="AZ156" s="266"/>
      <c r="BA156" s="266"/>
      <c r="BB156" s="267"/>
      <c r="BC156" s="10"/>
    </row>
    <row r="157" spans="1:57" ht="13.35" customHeight="1" thickBot="1" x14ac:dyDescent="0.2">
      <c r="A157" s="5"/>
      <c r="B157" s="253"/>
      <c r="C157" s="254"/>
      <c r="D157" s="255"/>
      <c r="E157" s="255"/>
      <c r="F157" s="255"/>
      <c r="G157" s="255"/>
      <c r="H157" s="255"/>
      <c r="I157" s="255"/>
      <c r="J157" s="255"/>
      <c r="K157" s="255"/>
      <c r="L157" s="255"/>
      <c r="M157" s="255"/>
      <c r="N157" s="255"/>
      <c r="O157" s="255"/>
      <c r="P157" s="255"/>
      <c r="Q157" s="255"/>
      <c r="R157" s="256"/>
      <c r="S157" s="257"/>
      <c r="T157" s="258"/>
      <c r="U157" s="257"/>
      <c r="V157" s="258"/>
      <c r="W157" s="285"/>
      <c r="X157" s="285"/>
      <c r="Y157" s="285"/>
      <c r="Z157" s="285"/>
      <c r="AA157" s="286"/>
      <c r="AB157" s="259"/>
      <c r="AC157" s="260"/>
      <c r="AD157" s="260"/>
      <c r="AE157" s="260"/>
      <c r="AF157" s="261"/>
      <c r="AG157" s="287"/>
      <c r="AH157" s="288"/>
      <c r="AI157" s="288"/>
      <c r="AJ157" s="288"/>
      <c r="AK157" s="288"/>
      <c r="AL157" s="288"/>
      <c r="AM157" s="289"/>
      <c r="AN157" s="262"/>
      <c r="AO157" s="263"/>
      <c r="AP157" s="263"/>
      <c r="AQ157" s="263"/>
      <c r="AR157" s="264"/>
      <c r="AS157" s="262"/>
      <c r="AT157" s="263"/>
      <c r="AU157" s="263"/>
      <c r="AV157" s="263"/>
      <c r="AW157" s="264"/>
      <c r="AX157" s="265"/>
      <c r="AY157" s="266"/>
      <c r="AZ157" s="266"/>
      <c r="BA157" s="266"/>
      <c r="BB157" s="267"/>
      <c r="BC157" s="10"/>
      <c r="BD157" s="34"/>
    </row>
    <row r="158" spans="1:57" ht="13.35" customHeight="1" thickBot="1" x14ac:dyDescent="0.2">
      <c r="A158" s="5"/>
      <c r="B158" s="268"/>
      <c r="C158" s="269"/>
      <c r="D158" s="270"/>
      <c r="E158" s="270"/>
      <c r="F158" s="270"/>
      <c r="G158" s="270"/>
      <c r="H158" s="270"/>
      <c r="I158" s="270"/>
      <c r="J158" s="270"/>
      <c r="K158" s="270"/>
      <c r="L158" s="270"/>
      <c r="M158" s="270"/>
      <c r="N158" s="270"/>
      <c r="O158" s="270"/>
      <c r="P158" s="270"/>
      <c r="Q158" s="270"/>
      <c r="R158" s="271"/>
      <c r="S158" s="272"/>
      <c r="T158" s="273"/>
      <c r="U158" s="272"/>
      <c r="V158" s="273"/>
      <c r="W158" s="274"/>
      <c r="X158" s="274"/>
      <c r="Y158" s="274"/>
      <c r="Z158" s="274"/>
      <c r="AA158" s="275"/>
      <c r="AB158" s="276" t="str">
        <f>IF(S158="","",S158*W158)</f>
        <v/>
      </c>
      <c r="AC158" s="277"/>
      <c r="AD158" s="277"/>
      <c r="AE158" s="277"/>
      <c r="AF158" s="278"/>
      <c r="AG158" s="279" t="s">
        <v>51</v>
      </c>
      <c r="AH158" s="280"/>
      <c r="AI158" s="280"/>
      <c r="AJ158" s="280"/>
      <c r="AK158" s="280"/>
      <c r="AL158" s="280"/>
      <c r="AM158" s="281"/>
      <c r="AN158" s="282"/>
      <c r="AO158" s="283"/>
      <c r="AP158" s="283"/>
      <c r="AQ158" s="283"/>
      <c r="AR158" s="284"/>
      <c r="AS158" s="282"/>
      <c r="AT158" s="283"/>
      <c r="AU158" s="283"/>
      <c r="AV158" s="283"/>
      <c r="AW158" s="284"/>
      <c r="AX158" s="250" t="str">
        <f>IF(AN158="","",AN158-(AB158+AS158))</f>
        <v/>
      </c>
      <c r="AY158" s="251"/>
      <c r="AZ158" s="251"/>
      <c r="BA158" s="251"/>
      <c r="BB158" s="252"/>
      <c r="BC158" s="10"/>
    </row>
    <row r="159" spans="1:57" ht="13.35" customHeight="1" thickBot="1" x14ac:dyDescent="0.2">
      <c r="A159" s="5"/>
      <c r="B159" s="268"/>
      <c r="C159" s="269"/>
      <c r="D159" s="270"/>
      <c r="E159" s="270"/>
      <c r="F159" s="270"/>
      <c r="G159" s="270"/>
      <c r="H159" s="270"/>
      <c r="I159" s="270"/>
      <c r="J159" s="270"/>
      <c r="K159" s="270"/>
      <c r="L159" s="270"/>
      <c r="M159" s="270"/>
      <c r="N159" s="270"/>
      <c r="O159" s="270"/>
      <c r="P159" s="270"/>
      <c r="Q159" s="270"/>
      <c r="R159" s="271"/>
      <c r="S159" s="272"/>
      <c r="T159" s="273"/>
      <c r="U159" s="272"/>
      <c r="V159" s="273"/>
      <c r="W159" s="274"/>
      <c r="X159" s="274"/>
      <c r="Y159" s="274"/>
      <c r="Z159" s="274"/>
      <c r="AA159" s="275"/>
      <c r="AB159" s="276"/>
      <c r="AC159" s="277"/>
      <c r="AD159" s="277"/>
      <c r="AE159" s="277"/>
      <c r="AF159" s="278"/>
      <c r="AG159" s="279"/>
      <c r="AH159" s="280"/>
      <c r="AI159" s="280"/>
      <c r="AJ159" s="280"/>
      <c r="AK159" s="280"/>
      <c r="AL159" s="280"/>
      <c r="AM159" s="281"/>
      <c r="AN159" s="282"/>
      <c r="AO159" s="283"/>
      <c r="AP159" s="283"/>
      <c r="AQ159" s="283"/>
      <c r="AR159" s="284"/>
      <c r="AS159" s="282"/>
      <c r="AT159" s="283"/>
      <c r="AU159" s="283"/>
      <c r="AV159" s="283"/>
      <c r="AW159" s="284"/>
      <c r="AX159" s="250"/>
      <c r="AY159" s="251"/>
      <c r="AZ159" s="251"/>
      <c r="BA159" s="251"/>
      <c r="BB159" s="252"/>
      <c r="BC159" s="10"/>
    </row>
    <row r="160" spans="1:57" ht="13.35" customHeight="1" thickBot="1" x14ac:dyDescent="0.2">
      <c r="A160" s="5"/>
      <c r="B160" s="253"/>
      <c r="C160" s="254"/>
      <c r="D160" s="255"/>
      <c r="E160" s="255"/>
      <c r="F160" s="255"/>
      <c r="G160" s="255"/>
      <c r="H160" s="255"/>
      <c r="I160" s="255"/>
      <c r="J160" s="255"/>
      <c r="K160" s="255"/>
      <c r="L160" s="255"/>
      <c r="M160" s="255"/>
      <c r="N160" s="255"/>
      <c r="O160" s="255"/>
      <c r="P160" s="255"/>
      <c r="Q160" s="255"/>
      <c r="R160" s="256"/>
      <c r="S160" s="257"/>
      <c r="T160" s="258"/>
      <c r="U160" s="257"/>
      <c r="V160" s="258"/>
      <c r="W160" s="285"/>
      <c r="X160" s="285"/>
      <c r="Y160" s="285"/>
      <c r="Z160" s="285"/>
      <c r="AA160" s="286"/>
      <c r="AB160" s="259" t="str">
        <f>IF(S160="","",S160*W160)</f>
        <v/>
      </c>
      <c r="AC160" s="260"/>
      <c r="AD160" s="260"/>
      <c r="AE160" s="260"/>
      <c r="AF160" s="261"/>
      <c r="AG160" s="287" t="s">
        <v>51</v>
      </c>
      <c r="AH160" s="288"/>
      <c r="AI160" s="288"/>
      <c r="AJ160" s="288"/>
      <c r="AK160" s="288"/>
      <c r="AL160" s="288"/>
      <c r="AM160" s="289"/>
      <c r="AN160" s="262"/>
      <c r="AO160" s="263"/>
      <c r="AP160" s="263"/>
      <c r="AQ160" s="263"/>
      <c r="AR160" s="264"/>
      <c r="AS160" s="262"/>
      <c r="AT160" s="263"/>
      <c r="AU160" s="263"/>
      <c r="AV160" s="263"/>
      <c r="AW160" s="264"/>
      <c r="AX160" s="265" t="str">
        <f>IF(AN160="","",AN160-(AB160+AS160))</f>
        <v/>
      </c>
      <c r="AY160" s="266"/>
      <c r="AZ160" s="266"/>
      <c r="BA160" s="266"/>
      <c r="BB160" s="267"/>
      <c r="BC160" s="10"/>
    </row>
    <row r="161" spans="1:55" ht="13.35" customHeight="1" thickBot="1" x14ac:dyDescent="0.2">
      <c r="A161" s="5"/>
      <c r="B161" s="253"/>
      <c r="C161" s="254"/>
      <c r="D161" s="255"/>
      <c r="E161" s="255"/>
      <c r="F161" s="255"/>
      <c r="G161" s="255"/>
      <c r="H161" s="255"/>
      <c r="I161" s="255"/>
      <c r="J161" s="255"/>
      <c r="K161" s="255"/>
      <c r="L161" s="255"/>
      <c r="M161" s="255"/>
      <c r="N161" s="255"/>
      <c r="O161" s="255"/>
      <c r="P161" s="255"/>
      <c r="Q161" s="255"/>
      <c r="R161" s="256"/>
      <c r="S161" s="257"/>
      <c r="T161" s="258"/>
      <c r="U161" s="257"/>
      <c r="V161" s="258"/>
      <c r="W161" s="285"/>
      <c r="X161" s="285"/>
      <c r="Y161" s="285"/>
      <c r="Z161" s="285"/>
      <c r="AA161" s="286"/>
      <c r="AB161" s="259"/>
      <c r="AC161" s="260"/>
      <c r="AD161" s="260"/>
      <c r="AE161" s="260"/>
      <c r="AF161" s="261"/>
      <c r="AG161" s="287"/>
      <c r="AH161" s="288"/>
      <c r="AI161" s="288"/>
      <c r="AJ161" s="288"/>
      <c r="AK161" s="288"/>
      <c r="AL161" s="288"/>
      <c r="AM161" s="289"/>
      <c r="AN161" s="262"/>
      <c r="AO161" s="263"/>
      <c r="AP161" s="263"/>
      <c r="AQ161" s="263"/>
      <c r="AR161" s="264"/>
      <c r="AS161" s="262"/>
      <c r="AT161" s="263"/>
      <c r="AU161" s="263"/>
      <c r="AV161" s="263"/>
      <c r="AW161" s="264"/>
      <c r="AX161" s="265"/>
      <c r="AY161" s="266"/>
      <c r="AZ161" s="266"/>
      <c r="BA161" s="266"/>
      <c r="BB161" s="267"/>
      <c r="BC161" s="10"/>
    </row>
    <row r="162" spans="1:55" ht="13.35" customHeight="1" thickBot="1" x14ac:dyDescent="0.2">
      <c r="A162" s="5"/>
      <c r="B162" s="268"/>
      <c r="C162" s="269"/>
      <c r="D162" s="270"/>
      <c r="E162" s="270"/>
      <c r="F162" s="270"/>
      <c r="G162" s="270"/>
      <c r="H162" s="270"/>
      <c r="I162" s="270"/>
      <c r="J162" s="270"/>
      <c r="K162" s="270"/>
      <c r="L162" s="270"/>
      <c r="M162" s="270"/>
      <c r="N162" s="270"/>
      <c r="O162" s="270"/>
      <c r="P162" s="270"/>
      <c r="Q162" s="270"/>
      <c r="R162" s="271"/>
      <c r="S162" s="272"/>
      <c r="T162" s="273"/>
      <c r="U162" s="272"/>
      <c r="V162" s="273"/>
      <c r="W162" s="274"/>
      <c r="X162" s="274"/>
      <c r="Y162" s="274"/>
      <c r="Z162" s="274"/>
      <c r="AA162" s="275"/>
      <c r="AB162" s="276" t="str">
        <f>IF(S162="","",S162*W162)</f>
        <v/>
      </c>
      <c r="AC162" s="277"/>
      <c r="AD162" s="277"/>
      <c r="AE162" s="277"/>
      <c r="AF162" s="278"/>
      <c r="AG162" s="279" t="s">
        <v>51</v>
      </c>
      <c r="AH162" s="280"/>
      <c r="AI162" s="280"/>
      <c r="AJ162" s="280"/>
      <c r="AK162" s="280"/>
      <c r="AL162" s="280"/>
      <c r="AM162" s="281"/>
      <c r="AN162" s="282"/>
      <c r="AO162" s="283"/>
      <c r="AP162" s="283"/>
      <c r="AQ162" s="283"/>
      <c r="AR162" s="284"/>
      <c r="AS162" s="282"/>
      <c r="AT162" s="283"/>
      <c r="AU162" s="283"/>
      <c r="AV162" s="283"/>
      <c r="AW162" s="284"/>
      <c r="AX162" s="250" t="str">
        <f>IF(AN162="","",AN162-(AB162+AS162))</f>
        <v/>
      </c>
      <c r="AY162" s="251"/>
      <c r="AZ162" s="251"/>
      <c r="BA162" s="251"/>
      <c r="BB162" s="252"/>
      <c r="BC162" s="10"/>
    </row>
    <row r="163" spans="1:55" ht="13.35" customHeight="1" thickBot="1" x14ac:dyDescent="0.2">
      <c r="A163" s="5"/>
      <c r="B163" s="268"/>
      <c r="C163" s="269"/>
      <c r="D163" s="270"/>
      <c r="E163" s="270"/>
      <c r="F163" s="270"/>
      <c r="G163" s="270"/>
      <c r="H163" s="270"/>
      <c r="I163" s="270"/>
      <c r="J163" s="270"/>
      <c r="K163" s="270"/>
      <c r="L163" s="270"/>
      <c r="M163" s="270"/>
      <c r="N163" s="270"/>
      <c r="O163" s="270"/>
      <c r="P163" s="270"/>
      <c r="Q163" s="270"/>
      <c r="R163" s="271"/>
      <c r="S163" s="272"/>
      <c r="T163" s="273"/>
      <c r="U163" s="272"/>
      <c r="V163" s="273"/>
      <c r="W163" s="274"/>
      <c r="X163" s="274"/>
      <c r="Y163" s="274"/>
      <c r="Z163" s="274"/>
      <c r="AA163" s="275"/>
      <c r="AB163" s="276"/>
      <c r="AC163" s="277"/>
      <c r="AD163" s="277"/>
      <c r="AE163" s="277"/>
      <c r="AF163" s="278"/>
      <c r="AG163" s="279"/>
      <c r="AH163" s="280"/>
      <c r="AI163" s="280"/>
      <c r="AJ163" s="280"/>
      <c r="AK163" s="280"/>
      <c r="AL163" s="280"/>
      <c r="AM163" s="281"/>
      <c r="AN163" s="282"/>
      <c r="AO163" s="283"/>
      <c r="AP163" s="283"/>
      <c r="AQ163" s="283"/>
      <c r="AR163" s="284"/>
      <c r="AS163" s="282"/>
      <c r="AT163" s="283"/>
      <c r="AU163" s="283"/>
      <c r="AV163" s="283"/>
      <c r="AW163" s="284"/>
      <c r="AX163" s="250"/>
      <c r="AY163" s="251"/>
      <c r="AZ163" s="251"/>
      <c r="BA163" s="251"/>
      <c r="BB163" s="252"/>
      <c r="BC163" s="10"/>
    </row>
    <row r="164" spans="1:55" ht="13.35" customHeight="1" thickBot="1" x14ac:dyDescent="0.2">
      <c r="A164" s="5"/>
      <c r="B164" s="253"/>
      <c r="C164" s="254"/>
      <c r="D164" s="255"/>
      <c r="E164" s="255"/>
      <c r="F164" s="255"/>
      <c r="G164" s="255"/>
      <c r="H164" s="255"/>
      <c r="I164" s="255"/>
      <c r="J164" s="255"/>
      <c r="K164" s="255"/>
      <c r="L164" s="255"/>
      <c r="M164" s="255"/>
      <c r="N164" s="255"/>
      <c r="O164" s="255"/>
      <c r="P164" s="255"/>
      <c r="Q164" s="255"/>
      <c r="R164" s="256"/>
      <c r="S164" s="257"/>
      <c r="T164" s="258"/>
      <c r="U164" s="257"/>
      <c r="V164" s="258"/>
      <c r="W164" s="285"/>
      <c r="X164" s="285"/>
      <c r="Y164" s="285"/>
      <c r="Z164" s="285"/>
      <c r="AA164" s="286"/>
      <c r="AB164" s="259" t="str">
        <f>IF(S164="","",S164*W164)</f>
        <v/>
      </c>
      <c r="AC164" s="260"/>
      <c r="AD164" s="260"/>
      <c r="AE164" s="260"/>
      <c r="AF164" s="261"/>
      <c r="AG164" s="287" t="s">
        <v>51</v>
      </c>
      <c r="AH164" s="288"/>
      <c r="AI164" s="288"/>
      <c r="AJ164" s="288"/>
      <c r="AK164" s="288"/>
      <c r="AL164" s="288"/>
      <c r="AM164" s="289"/>
      <c r="AN164" s="262"/>
      <c r="AO164" s="263"/>
      <c r="AP164" s="263"/>
      <c r="AQ164" s="263"/>
      <c r="AR164" s="264"/>
      <c r="AS164" s="262"/>
      <c r="AT164" s="263"/>
      <c r="AU164" s="263"/>
      <c r="AV164" s="263"/>
      <c r="AW164" s="264"/>
      <c r="AX164" s="265" t="str">
        <f>IF(AN164="","",AN164-(AB164+AS164))</f>
        <v/>
      </c>
      <c r="AY164" s="266"/>
      <c r="AZ164" s="266"/>
      <c r="BA164" s="266"/>
      <c r="BB164" s="267"/>
      <c r="BC164" s="10"/>
    </row>
    <row r="165" spans="1:55" ht="13.35" customHeight="1" thickBot="1" x14ac:dyDescent="0.2">
      <c r="A165" s="5"/>
      <c r="B165" s="253"/>
      <c r="C165" s="254"/>
      <c r="D165" s="255"/>
      <c r="E165" s="255"/>
      <c r="F165" s="255"/>
      <c r="G165" s="255"/>
      <c r="H165" s="255"/>
      <c r="I165" s="255"/>
      <c r="J165" s="255"/>
      <c r="K165" s="255"/>
      <c r="L165" s="255"/>
      <c r="M165" s="255"/>
      <c r="N165" s="255"/>
      <c r="O165" s="255"/>
      <c r="P165" s="255"/>
      <c r="Q165" s="255"/>
      <c r="R165" s="256"/>
      <c r="S165" s="257"/>
      <c r="T165" s="258"/>
      <c r="U165" s="257"/>
      <c r="V165" s="258"/>
      <c r="W165" s="285"/>
      <c r="X165" s="285"/>
      <c r="Y165" s="285"/>
      <c r="Z165" s="285"/>
      <c r="AA165" s="286"/>
      <c r="AB165" s="259"/>
      <c r="AC165" s="260"/>
      <c r="AD165" s="260"/>
      <c r="AE165" s="260"/>
      <c r="AF165" s="261"/>
      <c r="AG165" s="287"/>
      <c r="AH165" s="288"/>
      <c r="AI165" s="288"/>
      <c r="AJ165" s="288"/>
      <c r="AK165" s="288"/>
      <c r="AL165" s="288"/>
      <c r="AM165" s="289"/>
      <c r="AN165" s="262"/>
      <c r="AO165" s="263"/>
      <c r="AP165" s="263"/>
      <c r="AQ165" s="263"/>
      <c r="AR165" s="264"/>
      <c r="AS165" s="262"/>
      <c r="AT165" s="263"/>
      <c r="AU165" s="263"/>
      <c r="AV165" s="263"/>
      <c r="AW165" s="264"/>
      <c r="AX165" s="265"/>
      <c r="AY165" s="266"/>
      <c r="AZ165" s="266"/>
      <c r="BA165" s="266"/>
      <c r="BB165" s="267"/>
      <c r="BC165" s="10"/>
    </row>
    <row r="166" spans="1:55" ht="13.35" customHeight="1" thickBot="1" x14ac:dyDescent="0.2">
      <c r="A166" s="5"/>
      <c r="B166" s="237"/>
      <c r="C166" s="238"/>
      <c r="D166" s="241"/>
      <c r="E166" s="241"/>
      <c r="F166" s="241"/>
      <c r="G166" s="241"/>
      <c r="H166" s="241"/>
      <c r="I166" s="241"/>
      <c r="J166" s="241"/>
      <c r="K166" s="241"/>
      <c r="L166" s="241"/>
      <c r="M166" s="241"/>
      <c r="N166" s="241"/>
      <c r="O166" s="241"/>
      <c r="P166" s="241"/>
      <c r="Q166" s="241"/>
      <c r="R166" s="242"/>
      <c r="S166" s="243"/>
      <c r="T166" s="244"/>
      <c r="U166" s="243"/>
      <c r="V166" s="244"/>
      <c r="W166" s="245"/>
      <c r="X166" s="245"/>
      <c r="Y166" s="245"/>
      <c r="Z166" s="245"/>
      <c r="AA166" s="246"/>
      <c r="AB166" s="247" t="str">
        <f>IF(S166="","",S166*W166)</f>
        <v/>
      </c>
      <c r="AC166" s="248"/>
      <c r="AD166" s="248"/>
      <c r="AE166" s="248"/>
      <c r="AF166" s="249"/>
      <c r="AG166" s="213" t="s">
        <v>51</v>
      </c>
      <c r="AH166" s="214"/>
      <c r="AI166" s="214"/>
      <c r="AJ166" s="214"/>
      <c r="AK166" s="214"/>
      <c r="AL166" s="214"/>
      <c r="AM166" s="215"/>
      <c r="AN166" s="216"/>
      <c r="AO166" s="217"/>
      <c r="AP166" s="217"/>
      <c r="AQ166" s="217"/>
      <c r="AR166" s="218"/>
      <c r="AS166" s="216"/>
      <c r="AT166" s="217"/>
      <c r="AU166" s="217"/>
      <c r="AV166" s="217"/>
      <c r="AW166" s="218"/>
      <c r="AX166" s="219" t="str">
        <f>IF(AN166="","",AN166-(AB166+AS166))</f>
        <v/>
      </c>
      <c r="AY166" s="220"/>
      <c r="AZ166" s="220"/>
      <c r="BA166" s="220"/>
      <c r="BB166" s="221"/>
      <c r="BC166" s="10"/>
    </row>
    <row r="167" spans="1:55" ht="13.35" customHeight="1" thickBot="1" x14ac:dyDescent="0.2">
      <c r="A167" s="5"/>
      <c r="B167" s="239"/>
      <c r="C167" s="240"/>
      <c r="D167" s="241"/>
      <c r="E167" s="241"/>
      <c r="F167" s="241"/>
      <c r="G167" s="241"/>
      <c r="H167" s="241"/>
      <c r="I167" s="241"/>
      <c r="J167" s="241"/>
      <c r="K167" s="241"/>
      <c r="L167" s="241"/>
      <c r="M167" s="241"/>
      <c r="N167" s="241"/>
      <c r="O167" s="241"/>
      <c r="P167" s="241"/>
      <c r="Q167" s="241"/>
      <c r="R167" s="242"/>
      <c r="S167" s="243"/>
      <c r="T167" s="244"/>
      <c r="U167" s="243"/>
      <c r="V167" s="244"/>
      <c r="W167" s="245"/>
      <c r="X167" s="245"/>
      <c r="Y167" s="245"/>
      <c r="Z167" s="245"/>
      <c r="AA167" s="246"/>
      <c r="AB167" s="247"/>
      <c r="AC167" s="248"/>
      <c r="AD167" s="248"/>
      <c r="AE167" s="248"/>
      <c r="AF167" s="249"/>
      <c r="AG167" s="213"/>
      <c r="AH167" s="214"/>
      <c r="AI167" s="214"/>
      <c r="AJ167" s="214"/>
      <c r="AK167" s="214"/>
      <c r="AL167" s="214"/>
      <c r="AM167" s="215"/>
      <c r="AN167" s="216"/>
      <c r="AO167" s="217"/>
      <c r="AP167" s="217"/>
      <c r="AQ167" s="217"/>
      <c r="AR167" s="218"/>
      <c r="AS167" s="216"/>
      <c r="AT167" s="217"/>
      <c r="AU167" s="217"/>
      <c r="AV167" s="217"/>
      <c r="AW167" s="218"/>
      <c r="AX167" s="219"/>
      <c r="AY167" s="220"/>
      <c r="AZ167" s="220"/>
      <c r="BA167" s="220"/>
      <c r="BB167" s="221"/>
      <c r="BC167" s="10"/>
    </row>
    <row r="168" spans="1:55" ht="13.35" customHeight="1" thickTop="1" x14ac:dyDescent="0.15">
      <c r="A168" s="5"/>
      <c r="B168" s="222" t="s">
        <v>16</v>
      </c>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3"/>
      <c r="AB168" s="226">
        <f>SUM(AB150:AF167)</f>
        <v>0</v>
      </c>
      <c r="AC168" s="227"/>
      <c r="AD168" s="227"/>
      <c r="AE168" s="227"/>
      <c r="AF168" s="228"/>
      <c r="AG168" s="231"/>
      <c r="AH168" s="232"/>
      <c r="AI168" s="232"/>
      <c r="AJ168" s="232"/>
      <c r="AK168" s="232"/>
      <c r="AL168" s="232"/>
      <c r="AM168" s="233"/>
      <c r="AN168" s="57"/>
      <c r="AO168" s="57"/>
      <c r="AP168" s="57"/>
      <c r="AQ168" s="57"/>
      <c r="AR168" s="57"/>
      <c r="AS168" s="57"/>
      <c r="AT168" s="57"/>
      <c r="AU168" s="57"/>
      <c r="AV168" s="57"/>
      <c r="AW168" s="57"/>
      <c r="AX168" s="57"/>
      <c r="AY168" s="57"/>
      <c r="AZ168" s="57"/>
      <c r="BA168" s="57"/>
      <c r="BB168" s="57"/>
      <c r="BC168" s="10"/>
    </row>
    <row r="169" spans="1:55" ht="13.35" customHeight="1" thickBot="1" x14ac:dyDescent="0.2">
      <c r="A169" s="5"/>
      <c r="B169" s="224"/>
      <c r="C169" s="224"/>
      <c r="D169" s="224"/>
      <c r="E169" s="224"/>
      <c r="F169" s="224"/>
      <c r="G169" s="224"/>
      <c r="H169" s="224"/>
      <c r="I169" s="224"/>
      <c r="J169" s="224"/>
      <c r="K169" s="224"/>
      <c r="L169" s="224"/>
      <c r="M169" s="224"/>
      <c r="N169" s="224"/>
      <c r="O169" s="224"/>
      <c r="P169" s="224"/>
      <c r="Q169" s="224"/>
      <c r="R169" s="224"/>
      <c r="S169" s="224"/>
      <c r="T169" s="224"/>
      <c r="U169" s="224"/>
      <c r="V169" s="224"/>
      <c r="W169" s="224"/>
      <c r="X169" s="224"/>
      <c r="Y169" s="224"/>
      <c r="Z169" s="224"/>
      <c r="AA169" s="225"/>
      <c r="AB169" s="229"/>
      <c r="AC169" s="229"/>
      <c r="AD169" s="229"/>
      <c r="AE169" s="229"/>
      <c r="AF169" s="230"/>
      <c r="AG169" s="234"/>
      <c r="AH169" s="235"/>
      <c r="AI169" s="235"/>
      <c r="AJ169" s="235"/>
      <c r="AK169" s="235"/>
      <c r="AL169" s="235"/>
      <c r="AM169" s="236"/>
      <c r="AN169" s="58"/>
      <c r="AO169" s="58"/>
      <c r="AP169" s="58"/>
      <c r="AQ169" s="58"/>
      <c r="AR169" s="58"/>
      <c r="AS169" s="58"/>
      <c r="AT169" s="58"/>
      <c r="AU169" s="58"/>
      <c r="AV169" s="58"/>
      <c r="AW169" s="58"/>
      <c r="AX169" s="58"/>
      <c r="AY169" s="58"/>
      <c r="AZ169" s="58"/>
      <c r="BA169" s="58"/>
      <c r="BB169" s="58"/>
      <c r="BC169" s="10"/>
    </row>
    <row r="170" spans="1:55" ht="13.35" customHeight="1" x14ac:dyDescent="0.15">
      <c r="A170" s="5"/>
      <c r="BC170" s="10"/>
    </row>
    <row r="171" spans="1:55" ht="13.35" customHeight="1" x14ac:dyDescent="0.15">
      <c r="A171" s="5"/>
      <c r="B171" s="200" t="s">
        <v>6</v>
      </c>
      <c r="C171" s="201"/>
      <c r="D171" s="201"/>
      <c r="E171" s="201"/>
      <c r="F171" s="201"/>
      <c r="G171" s="201"/>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204" t="s">
        <v>21</v>
      </c>
      <c r="AL171" s="205"/>
      <c r="AM171" s="210" t="s">
        <v>14</v>
      </c>
      <c r="AN171" s="210"/>
      <c r="AO171" s="210"/>
      <c r="AP171" s="211"/>
      <c r="AQ171" s="212" t="s">
        <v>34</v>
      </c>
      <c r="AR171" s="210"/>
      <c r="AS171" s="210"/>
      <c r="AT171" s="211"/>
      <c r="AU171" s="212" t="s">
        <v>34</v>
      </c>
      <c r="AV171" s="210"/>
      <c r="AW171" s="210"/>
      <c r="AX171" s="211"/>
      <c r="AY171" s="212" t="s">
        <v>34</v>
      </c>
      <c r="AZ171" s="210"/>
      <c r="BA171" s="210"/>
      <c r="BB171" s="210"/>
      <c r="BC171" s="10"/>
    </row>
    <row r="172" spans="1:55" ht="13.35" customHeight="1" x14ac:dyDescent="0.15">
      <c r="A172" s="5"/>
      <c r="B172" s="202"/>
      <c r="C172" s="203"/>
      <c r="D172" s="203"/>
      <c r="E172" s="203"/>
      <c r="F172" s="203"/>
      <c r="G172" s="203"/>
      <c r="T172" s="13"/>
      <c r="Z172" s="35"/>
      <c r="AE172" s="35"/>
      <c r="AF172" s="35"/>
      <c r="AG172" s="35"/>
      <c r="AK172" s="206"/>
      <c r="AL172" s="207"/>
      <c r="AP172" s="10"/>
      <c r="AQ172" s="5"/>
      <c r="AT172" s="10"/>
      <c r="AU172" s="5"/>
      <c r="AX172" s="10"/>
      <c r="AY172" s="5"/>
      <c r="BB172" s="50"/>
      <c r="BC172" s="10"/>
    </row>
    <row r="173" spans="1:55" ht="13.35" customHeight="1" x14ac:dyDescent="0.15">
      <c r="A173" s="5"/>
      <c r="B173" s="51"/>
      <c r="O173" s="36"/>
      <c r="Q173" s="4" t="s">
        <v>9</v>
      </c>
      <c r="V173" s="36"/>
      <c r="X173" s="4" t="s">
        <v>10</v>
      </c>
      <c r="Z173" s="35"/>
      <c r="AC173" s="36"/>
      <c r="AE173" s="4" t="s">
        <v>32</v>
      </c>
      <c r="AF173" s="35"/>
      <c r="AG173" s="35"/>
      <c r="AK173" s="206"/>
      <c r="AL173" s="207"/>
      <c r="AP173" s="10"/>
      <c r="AQ173" s="5"/>
      <c r="AT173" s="10"/>
      <c r="AU173" s="5"/>
      <c r="AX173" s="10"/>
      <c r="AY173" s="5"/>
      <c r="BB173" s="50"/>
      <c r="BC173" s="10"/>
    </row>
    <row r="174" spans="1:55" ht="13.35" customHeight="1" x14ac:dyDescent="0.15">
      <c r="A174" s="5"/>
      <c r="B174" s="51"/>
      <c r="Z174" s="35"/>
      <c r="AD174" s="4" t="s">
        <v>33</v>
      </c>
      <c r="AE174" s="37"/>
      <c r="AF174" s="35"/>
      <c r="AG174" s="35"/>
      <c r="AJ174" s="4" t="s">
        <v>23</v>
      </c>
      <c r="AK174" s="206"/>
      <c r="AL174" s="207"/>
      <c r="AP174" s="10"/>
      <c r="AQ174" s="5"/>
      <c r="AT174" s="10"/>
      <c r="AU174" s="5"/>
      <c r="AX174" s="10"/>
      <c r="AY174" s="5"/>
      <c r="BB174" s="50"/>
      <c r="BC174" s="10"/>
    </row>
    <row r="175" spans="1:55" ht="13.35" customHeight="1" x14ac:dyDescent="0.15">
      <c r="A175" s="5"/>
      <c r="B175" s="52"/>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53"/>
      <c r="AF175" s="53"/>
      <c r="AG175" s="53"/>
      <c r="AH175" s="40"/>
      <c r="AI175" s="40"/>
      <c r="AJ175" s="40"/>
      <c r="AK175" s="208"/>
      <c r="AL175" s="209"/>
      <c r="AM175" s="40"/>
      <c r="AN175" s="40"/>
      <c r="AO175" s="40"/>
      <c r="AP175" s="55"/>
      <c r="AQ175" s="54"/>
      <c r="AR175" s="40"/>
      <c r="AS175" s="40"/>
      <c r="AT175" s="55"/>
      <c r="AU175" s="54"/>
      <c r="AV175" s="40"/>
      <c r="AW175" s="40"/>
      <c r="AX175" s="55"/>
      <c r="AY175" s="54"/>
      <c r="AZ175" s="40"/>
      <c r="BA175" s="40"/>
      <c r="BB175" s="56"/>
      <c r="BC175" s="10"/>
    </row>
    <row r="176" spans="1:55" ht="13.35" customHeight="1" x14ac:dyDescent="0.15">
      <c r="A176" s="23"/>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5"/>
    </row>
    <row r="177" spans="1:59" ht="13.35" customHeight="1" thickBo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3"/>
    </row>
    <row r="178" spans="1:59" ht="13.35" customHeight="1" thickTop="1" x14ac:dyDescent="0.15">
      <c r="A178" s="5"/>
      <c r="S178" s="363" t="str">
        <f>S2</f>
        <v>工事別詳細資料</v>
      </c>
      <c r="T178" s="363"/>
      <c r="U178" s="363"/>
      <c r="V178" s="363"/>
      <c r="W178" s="363"/>
      <c r="X178" s="363"/>
      <c r="Y178" s="363"/>
      <c r="Z178" s="363"/>
      <c r="AA178" s="363"/>
      <c r="AB178" s="363"/>
      <c r="AC178" s="363"/>
      <c r="AD178" s="363"/>
      <c r="AE178" s="363"/>
      <c r="AF178" s="363"/>
      <c r="AG178" s="363"/>
      <c r="AH178" s="363"/>
      <c r="AI178" s="363"/>
      <c r="AJ178" s="26"/>
      <c r="AK178" s="26"/>
      <c r="AL178" s="26"/>
      <c r="AM178" s="26"/>
      <c r="BA178" s="150" t="s">
        <v>57</v>
      </c>
      <c r="BB178" s="150"/>
      <c r="BC178" s="10"/>
      <c r="BD178" s="4" t="s">
        <v>29</v>
      </c>
      <c r="BE178" s="4" t="s">
        <v>58</v>
      </c>
    </row>
    <row r="179" spans="1:59" ht="13.35" customHeight="1" thickBot="1" x14ac:dyDescent="0.2">
      <c r="A179" s="5"/>
      <c r="S179" s="364"/>
      <c r="T179" s="364"/>
      <c r="U179" s="364"/>
      <c r="V179" s="364"/>
      <c r="W179" s="364"/>
      <c r="X179" s="364"/>
      <c r="Y179" s="364"/>
      <c r="Z179" s="364"/>
      <c r="AA179" s="364"/>
      <c r="AB179" s="364"/>
      <c r="AC179" s="364"/>
      <c r="AD179" s="364"/>
      <c r="AE179" s="364"/>
      <c r="AF179" s="364"/>
      <c r="AG179" s="364"/>
      <c r="AH179" s="364"/>
      <c r="AI179" s="364"/>
      <c r="AJ179" s="26"/>
      <c r="AK179" s="26"/>
      <c r="AL179" s="26"/>
      <c r="AM179" s="26"/>
      <c r="BC179" s="10"/>
      <c r="BD179" s="4" t="s">
        <v>30</v>
      </c>
      <c r="BE179" s="4" t="s">
        <v>59</v>
      </c>
      <c r="BG179" s="29">
        <f>SUM(AX191,AX235,AX279,AX323,AX367)</f>
        <v>0</v>
      </c>
    </row>
    <row r="180" spans="1:59" ht="13.35" customHeight="1" thickTop="1" x14ac:dyDescent="0.15">
      <c r="A180" s="5"/>
      <c r="V180" s="27"/>
      <c r="W180" s="27"/>
      <c r="X180" s="27"/>
      <c r="Y180" s="27"/>
      <c r="Z180" s="27"/>
      <c r="AA180" s="27"/>
      <c r="AB180" s="27"/>
      <c r="AC180" s="27"/>
      <c r="AD180" s="27"/>
      <c r="AE180" s="27"/>
      <c r="AF180" s="27"/>
      <c r="AG180" s="27"/>
      <c r="AH180" s="27"/>
      <c r="AI180" s="27"/>
      <c r="AJ180" s="27"/>
      <c r="AK180" s="27"/>
      <c r="AL180" s="27"/>
      <c r="AM180" s="27"/>
      <c r="AO180" s="28"/>
      <c r="AP180" s="28"/>
      <c r="AQ180" s="381">
        <f>$AQ$136</f>
        <v>0</v>
      </c>
      <c r="AR180" s="381"/>
      <c r="AS180" s="381"/>
      <c r="AT180" s="4" t="s">
        <v>2</v>
      </c>
      <c r="AU180" s="381">
        <f>$AU$136</f>
        <v>0</v>
      </c>
      <c r="AV180" s="381"/>
      <c r="AW180" s="17" t="s">
        <v>15</v>
      </c>
      <c r="AX180" s="183" t="s">
        <v>85</v>
      </c>
      <c r="AY180" s="183"/>
      <c r="AZ180" s="183"/>
      <c r="BA180" s="150" t="s">
        <v>1</v>
      </c>
      <c r="BB180" s="150"/>
      <c r="BC180" s="10"/>
      <c r="BE180" s="4" t="s">
        <v>60</v>
      </c>
    </row>
    <row r="181" spans="1:59" ht="13.35" customHeight="1" x14ac:dyDescent="0.15">
      <c r="A181" s="5"/>
      <c r="B181" s="182" t="str">
        <f>総合請求書№1!B5</f>
        <v>株式会社　上野工務店 御中</v>
      </c>
      <c r="C181" s="182"/>
      <c r="D181" s="182"/>
      <c r="E181" s="182"/>
      <c r="F181" s="182"/>
      <c r="G181" s="182"/>
      <c r="H181" s="182"/>
      <c r="I181" s="182"/>
      <c r="J181" s="182"/>
      <c r="K181" s="182"/>
      <c r="L181" s="182"/>
      <c r="M181" s="182"/>
      <c r="N181" s="182"/>
      <c r="BC181" s="10"/>
      <c r="BD181" s="29"/>
      <c r="BE181" s="4" t="s">
        <v>61</v>
      </c>
    </row>
    <row r="182" spans="1:59" ht="13.35" customHeight="1" x14ac:dyDescent="0.15">
      <c r="A182" s="5"/>
      <c r="B182" s="375"/>
      <c r="C182" s="375"/>
      <c r="D182" s="375"/>
      <c r="E182" s="375"/>
      <c r="F182" s="375"/>
      <c r="G182" s="375"/>
      <c r="H182" s="375"/>
      <c r="I182" s="375"/>
      <c r="J182" s="375"/>
      <c r="K182" s="375"/>
      <c r="L182" s="375"/>
      <c r="M182" s="375"/>
      <c r="N182" s="375"/>
      <c r="AJ182" s="170" t="s">
        <v>4</v>
      </c>
      <c r="AK182" s="170"/>
      <c r="AL182" s="170"/>
      <c r="AN182" s="382">
        <f>$AN$138</f>
        <v>0</v>
      </c>
      <c r="AO182" s="382"/>
      <c r="AP182" s="382"/>
      <c r="AQ182" s="382"/>
      <c r="AR182" s="382"/>
      <c r="AS182" s="382"/>
      <c r="AT182" s="382"/>
      <c r="AU182" s="382"/>
      <c r="AV182" s="382"/>
      <c r="AW182" s="382"/>
      <c r="AX182" s="382"/>
      <c r="AY182" s="382"/>
      <c r="AZ182" s="382"/>
      <c r="BC182" s="10"/>
      <c r="BE182" s="4" t="s">
        <v>62</v>
      </c>
    </row>
    <row r="183" spans="1:59" ht="13.35" customHeight="1" x14ac:dyDescent="0.15">
      <c r="A183" s="5"/>
      <c r="AJ183" s="170"/>
      <c r="AK183" s="170"/>
      <c r="AL183" s="376"/>
      <c r="AM183" s="376"/>
      <c r="AN183" s="376"/>
      <c r="AO183" s="376"/>
      <c r="AP183" s="376"/>
      <c r="AQ183" s="376"/>
      <c r="AR183" s="376"/>
      <c r="AS183" s="376"/>
      <c r="AT183" s="376"/>
      <c r="AU183" s="376"/>
      <c r="AV183" s="376"/>
      <c r="AW183" s="376"/>
      <c r="AX183" s="376"/>
      <c r="AY183" s="377"/>
      <c r="AZ183" s="377"/>
      <c r="BC183" s="10"/>
      <c r="BE183" s="4" t="s">
        <v>63</v>
      </c>
    </row>
    <row r="184" spans="1:59" ht="13.35" customHeight="1" x14ac:dyDescent="0.15">
      <c r="A184" s="5"/>
      <c r="B184" s="13" t="s">
        <v>55</v>
      </c>
      <c r="C184" s="30"/>
      <c r="D184" s="30"/>
      <c r="E184" s="30"/>
      <c r="F184" s="30"/>
      <c r="G184" s="30"/>
      <c r="H184" s="30"/>
      <c r="I184" s="30"/>
      <c r="J184" s="30"/>
      <c r="K184" s="30"/>
      <c r="L184" s="30"/>
      <c r="M184" s="30"/>
      <c r="N184" s="30"/>
      <c r="O184" s="30"/>
      <c r="P184" s="30"/>
      <c r="Q184" s="30"/>
      <c r="R184" s="30"/>
      <c r="S184" s="30"/>
      <c r="T184" s="30"/>
      <c r="U184" s="30"/>
      <c r="V184" s="30"/>
      <c r="W184" s="30"/>
      <c r="AJ184" s="170" t="s">
        <v>5</v>
      </c>
      <c r="AK184" s="170"/>
      <c r="AL184" s="170"/>
      <c r="AN184" s="382">
        <f>$AN$140</f>
        <v>0</v>
      </c>
      <c r="AO184" s="382"/>
      <c r="AP184" s="382"/>
      <c r="AQ184" s="382"/>
      <c r="AR184" s="382"/>
      <c r="AS184" s="382"/>
      <c r="AT184" s="382"/>
      <c r="AU184" s="382"/>
      <c r="AV184" s="382"/>
      <c r="AW184" s="382"/>
      <c r="AX184" s="382"/>
      <c r="AY184" s="382"/>
      <c r="AZ184" s="382"/>
      <c r="BA184" s="17" t="s">
        <v>7</v>
      </c>
      <c r="BC184" s="10"/>
      <c r="BE184" s="4" t="s">
        <v>64</v>
      </c>
    </row>
    <row r="185" spans="1:59" ht="13.35" customHeight="1" x14ac:dyDescent="0.15">
      <c r="A185" s="5"/>
      <c r="B185" s="13" t="s">
        <v>18</v>
      </c>
      <c r="C185" s="30"/>
      <c r="D185" s="30"/>
      <c r="E185" s="30"/>
      <c r="F185" s="30"/>
      <c r="G185" s="30"/>
      <c r="H185" s="30"/>
      <c r="I185" s="30"/>
      <c r="J185" s="30"/>
      <c r="K185" s="30"/>
      <c r="L185" s="30"/>
      <c r="M185" s="30"/>
      <c r="N185" s="30"/>
      <c r="O185" s="30"/>
      <c r="P185" s="30"/>
      <c r="Q185" s="30"/>
      <c r="R185" s="30"/>
      <c r="S185" s="30"/>
      <c r="T185" s="30"/>
      <c r="U185" s="30"/>
      <c r="V185" s="30"/>
      <c r="W185" s="30"/>
      <c r="AM185" s="31"/>
      <c r="AN185" s="31"/>
      <c r="AO185" s="31"/>
      <c r="AP185" s="31"/>
      <c r="AQ185" s="31"/>
      <c r="AR185" s="31"/>
      <c r="AS185" s="31"/>
      <c r="AT185" s="31"/>
      <c r="AU185" s="31"/>
      <c r="AV185" s="31"/>
      <c r="AW185" s="31"/>
      <c r="AX185" s="31"/>
      <c r="AY185" s="31"/>
      <c r="AZ185" s="31"/>
      <c r="BA185" s="17"/>
      <c r="BC185" s="10"/>
      <c r="BE185" s="4" t="s">
        <v>65</v>
      </c>
    </row>
    <row r="186" spans="1:59" ht="13.35" customHeight="1" x14ac:dyDescent="0.15">
      <c r="A186" s="5"/>
      <c r="B186" s="13" t="s">
        <v>74</v>
      </c>
      <c r="C186" s="30"/>
      <c r="D186" s="30"/>
      <c r="E186" s="30"/>
      <c r="F186" s="30"/>
      <c r="G186" s="30"/>
      <c r="H186" s="30"/>
      <c r="I186" s="30"/>
      <c r="J186" s="30"/>
      <c r="K186" s="30"/>
      <c r="L186" s="30"/>
      <c r="M186" s="30"/>
      <c r="N186" s="30"/>
      <c r="O186" s="30"/>
      <c r="P186" s="30"/>
      <c r="Q186" s="30"/>
      <c r="R186" s="30"/>
      <c r="S186" s="30"/>
      <c r="T186" s="30"/>
      <c r="U186" s="30"/>
      <c r="V186" s="30"/>
      <c r="W186" s="30"/>
      <c r="AJ186" s="366" t="s">
        <v>27</v>
      </c>
      <c r="AK186" s="366"/>
      <c r="AL186" s="366"/>
      <c r="AM186" s="41" t="s">
        <v>50</v>
      </c>
      <c r="AN186" s="383">
        <f>$AN$142</f>
        <v>0</v>
      </c>
      <c r="AO186" s="383"/>
      <c r="AP186" s="383"/>
      <c r="AQ186" s="383"/>
      <c r="AR186" s="383"/>
      <c r="AS186" s="367" t="s">
        <v>46</v>
      </c>
      <c r="AT186" s="367"/>
      <c r="AU186" s="367"/>
      <c r="AV186" s="367"/>
      <c r="AW186" s="383">
        <f>$AW$142</f>
        <v>0</v>
      </c>
      <c r="AX186" s="383"/>
      <c r="AY186" s="383"/>
      <c r="AZ186" s="383"/>
      <c r="BA186" s="383"/>
      <c r="BB186" s="41"/>
      <c r="BC186" s="10"/>
      <c r="BE186" s="4" t="s">
        <v>66</v>
      </c>
    </row>
    <row r="187" spans="1:59" ht="13.35" customHeight="1" thickBot="1" x14ac:dyDescent="0.2">
      <c r="A187" s="5"/>
      <c r="B187" s="13"/>
      <c r="C187" s="30"/>
      <c r="D187" s="30"/>
      <c r="E187" s="30"/>
      <c r="F187" s="30"/>
      <c r="G187" s="30"/>
      <c r="H187" s="30"/>
      <c r="I187" s="30"/>
      <c r="J187" s="30"/>
      <c r="K187" s="30"/>
      <c r="L187" s="30"/>
      <c r="M187" s="30"/>
      <c r="N187" s="30"/>
      <c r="O187" s="30"/>
      <c r="P187" s="30"/>
      <c r="Q187" s="30"/>
      <c r="R187" s="30"/>
      <c r="S187" s="30"/>
      <c r="T187" s="30"/>
      <c r="U187" s="30"/>
      <c r="V187" s="30"/>
      <c r="W187" s="30"/>
      <c r="AM187" s="32"/>
      <c r="AN187" s="32"/>
      <c r="AO187" s="32"/>
      <c r="AP187" s="33"/>
      <c r="AQ187" s="33"/>
      <c r="AR187" s="17"/>
      <c r="AS187" s="17"/>
      <c r="AT187" s="17"/>
      <c r="AU187" s="17"/>
      <c r="AV187" s="33"/>
      <c r="AW187" s="33"/>
      <c r="AX187" s="33"/>
      <c r="AY187" s="33"/>
      <c r="AZ187" s="33"/>
      <c r="BC187" s="10"/>
      <c r="BE187" s="4" t="s">
        <v>67</v>
      </c>
    </row>
    <row r="188" spans="1:59" ht="13.35" customHeight="1" thickTop="1" thickBot="1" x14ac:dyDescent="0.2">
      <c r="A188" s="5"/>
      <c r="B188" s="368" t="s">
        <v>35</v>
      </c>
      <c r="C188" s="369"/>
      <c r="D188" s="369"/>
      <c r="E188" s="369"/>
      <c r="F188" s="369"/>
      <c r="G188" s="369"/>
      <c r="H188" s="369"/>
      <c r="I188" s="369"/>
      <c r="J188" s="369"/>
      <c r="K188" s="369"/>
      <c r="L188" s="369"/>
      <c r="M188" s="369"/>
      <c r="N188" s="369"/>
      <c r="O188" s="369"/>
      <c r="P188" s="369"/>
      <c r="Q188" s="369"/>
      <c r="R188" s="384"/>
      <c r="S188" s="371" t="s">
        <v>8</v>
      </c>
      <c r="T188" s="372"/>
      <c r="U188" s="372"/>
      <c r="V188" s="372"/>
      <c r="W188" s="372"/>
      <c r="X188" s="372"/>
      <c r="Y188" s="372"/>
      <c r="Z188" s="385"/>
      <c r="AA188" s="369" t="s">
        <v>31</v>
      </c>
      <c r="AB188" s="369"/>
      <c r="AC188" s="369"/>
      <c r="AD188" s="369"/>
      <c r="AE188" s="369"/>
      <c r="AF188" s="369"/>
      <c r="AG188" s="384"/>
      <c r="AH188" s="369" t="s">
        <v>42</v>
      </c>
      <c r="AI188" s="369"/>
      <c r="AJ188" s="369"/>
      <c r="AK188" s="384"/>
      <c r="AL188" s="369" t="s">
        <v>41</v>
      </c>
      <c r="AM188" s="369"/>
      <c r="AN188" s="369"/>
      <c r="AO188" s="369"/>
      <c r="AP188" s="369"/>
      <c r="AQ188" s="369"/>
      <c r="AR188" s="369"/>
      <c r="AS188" s="369"/>
      <c r="AT188" s="369"/>
      <c r="AU188" s="369"/>
      <c r="AV188" s="369"/>
      <c r="AW188" s="369"/>
      <c r="AX188" s="369"/>
      <c r="AY188" s="369"/>
      <c r="AZ188" s="369"/>
      <c r="BA188" s="369"/>
      <c r="BB188" s="374"/>
      <c r="BC188" s="10"/>
      <c r="BE188" s="4" t="s">
        <v>68</v>
      </c>
    </row>
    <row r="189" spans="1:59" ht="13.35" customHeight="1" thickTop="1" x14ac:dyDescent="0.15">
      <c r="A189" s="5"/>
      <c r="B189" s="335"/>
      <c r="C189" s="335"/>
      <c r="D189" s="335"/>
      <c r="E189" s="335"/>
      <c r="F189" s="335"/>
      <c r="G189" s="335"/>
      <c r="H189" s="335"/>
      <c r="I189" s="335"/>
      <c r="J189" s="335"/>
      <c r="K189" s="335"/>
      <c r="L189" s="335"/>
      <c r="M189" s="335"/>
      <c r="N189" s="335"/>
      <c r="O189" s="335"/>
      <c r="P189" s="335"/>
      <c r="Q189" s="335"/>
      <c r="R189" s="336"/>
      <c r="S189" s="341"/>
      <c r="T189" s="342"/>
      <c r="U189" s="342"/>
      <c r="V189" s="342"/>
      <c r="W189" s="342"/>
      <c r="X189" s="343"/>
      <c r="Y189" s="350"/>
      <c r="Z189" s="351"/>
      <c r="AA189" s="350"/>
      <c r="AB189" s="350"/>
      <c r="AC189" s="350"/>
      <c r="AD189" s="350"/>
      <c r="AE189" s="350"/>
      <c r="AF189" s="350"/>
      <c r="AG189" s="351"/>
      <c r="AH189" s="350">
        <v>10</v>
      </c>
      <c r="AI189" s="350"/>
      <c r="AJ189" s="356" t="s">
        <v>36</v>
      </c>
      <c r="AK189" s="357"/>
      <c r="AL189" s="320">
        <f>SUM(AB212)*(1+0.1)</f>
        <v>0</v>
      </c>
      <c r="AM189" s="320"/>
      <c r="AN189" s="320"/>
      <c r="AO189" s="320"/>
      <c r="AP189" s="320"/>
      <c r="AQ189" s="320"/>
      <c r="AR189" s="320"/>
      <c r="AS189" s="320"/>
      <c r="AT189" s="320"/>
      <c r="AU189" s="61"/>
      <c r="AV189" s="61"/>
      <c r="AW189" s="61"/>
      <c r="AX189" s="61"/>
      <c r="AY189" s="61"/>
      <c r="AZ189" s="61"/>
      <c r="BA189" s="61"/>
      <c r="BB189" s="61"/>
      <c r="BC189" s="10"/>
      <c r="BE189" s="4" t="s">
        <v>69</v>
      </c>
    </row>
    <row r="190" spans="1:59" ht="13.35" customHeight="1" x14ac:dyDescent="0.15">
      <c r="A190" s="5"/>
      <c r="B190" s="337"/>
      <c r="C190" s="337"/>
      <c r="D190" s="337"/>
      <c r="E190" s="337"/>
      <c r="F190" s="337"/>
      <c r="G190" s="337"/>
      <c r="H190" s="337"/>
      <c r="I190" s="337"/>
      <c r="J190" s="337"/>
      <c r="K190" s="337"/>
      <c r="L190" s="337"/>
      <c r="M190" s="337"/>
      <c r="N190" s="337"/>
      <c r="O190" s="337"/>
      <c r="P190" s="337"/>
      <c r="Q190" s="337"/>
      <c r="R190" s="338"/>
      <c r="S190" s="344"/>
      <c r="T190" s="345"/>
      <c r="U190" s="345"/>
      <c r="V190" s="345"/>
      <c r="W190" s="345"/>
      <c r="X190" s="346"/>
      <c r="Y190" s="352"/>
      <c r="Z190" s="353"/>
      <c r="AA190" s="352"/>
      <c r="AB190" s="352"/>
      <c r="AC190" s="352"/>
      <c r="AD190" s="352"/>
      <c r="AE190" s="352"/>
      <c r="AF190" s="352"/>
      <c r="AG190" s="353"/>
      <c r="AH190" s="352"/>
      <c r="AI190" s="352"/>
      <c r="AJ190" s="358"/>
      <c r="AK190" s="359"/>
      <c r="AL190" s="321"/>
      <c r="AM190" s="321"/>
      <c r="AN190" s="321"/>
      <c r="AO190" s="321"/>
      <c r="AP190" s="321"/>
      <c r="AQ190" s="321"/>
      <c r="AR190" s="321"/>
      <c r="AS190" s="321"/>
      <c r="AT190" s="321"/>
      <c r="AU190" s="39"/>
      <c r="AV190" s="39"/>
      <c r="AW190" s="39"/>
      <c r="AX190" s="39"/>
      <c r="AY190" s="39"/>
      <c r="AZ190" s="39"/>
      <c r="BA190" s="39"/>
      <c r="BB190" s="39"/>
      <c r="BC190" s="10"/>
      <c r="BE190" s="4" t="s">
        <v>70</v>
      </c>
    </row>
    <row r="191" spans="1:59" ht="13.35" customHeight="1" thickBot="1" x14ac:dyDescent="0.2">
      <c r="A191" s="5"/>
      <c r="B191" s="339"/>
      <c r="C191" s="339"/>
      <c r="D191" s="339"/>
      <c r="E191" s="339"/>
      <c r="F191" s="339"/>
      <c r="G191" s="339"/>
      <c r="H191" s="339"/>
      <c r="I191" s="339"/>
      <c r="J191" s="339"/>
      <c r="K191" s="339"/>
      <c r="L191" s="339"/>
      <c r="M191" s="339"/>
      <c r="N191" s="339"/>
      <c r="O191" s="339"/>
      <c r="P191" s="339"/>
      <c r="Q191" s="339"/>
      <c r="R191" s="340"/>
      <c r="S191" s="347"/>
      <c r="T191" s="348"/>
      <c r="U191" s="348"/>
      <c r="V191" s="348"/>
      <c r="W191" s="348"/>
      <c r="X191" s="349"/>
      <c r="Y191" s="354"/>
      <c r="Z191" s="355"/>
      <c r="AA191" s="354"/>
      <c r="AB191" s="354"/>
      <c r="AC191" s="354"/>
      <c r="AD191" s="354"/>
      <c r="AE191" s="354"/>
      <c r="AF191" s="354"/>
      <c r="AG191" s="355"/>
      <c r="AH191" s="354"/>
      <c r="AI191" s="354"/>
      <c r="AJ191" s="360"/>
      <c r="AK191" s="361"/>
      <c r="AL191" s="322"/>
      <c r="AM191" s="322"/>
      <c r="AN191" s="322"/>
      <c r="AO191" s="322"/>
      <c r="AP191" s="322"/>
      <c r="AQ191" s="322"/>
      <c r="AR191" s="322"/>
      <c r="AS191" s="322"/>
      <c r="AT191" s="322"/>
      <c r="AU191" s="59" t="s">
        <v>37</v>
      </c>
      <c r="AV191" s="60"/>
      <c r="AW191" s="60"/>
      <c r="AX191" s="323">
        <f>SUM(AB212*0.1)</f>
        <v>0</v>
      </c>
      <c r="AY191" s="323"/>
      <c r="AZ191" s="323"/>
      <c r="BA191" s="323"/>
      <c r="BB191" s="60" t="s">
        <v>23</v>
      </c>
      <c r="BC191" s="10"/>
      <c r="BE191" s="4" t="s">
        <v>71</v>
      </c>
    </row>
    <row r="192" spans="1:59" ht="13.35" customHeight="1" thickTop="1" thickBot="1" x14ac:dyDescent="0.2">
      <c r="A192" s="5"/>
      <c r="BC192" s="10"/>
    </row>
    <row r="193" spans="1:56" ht="13.35" customHeight="1" thickTop="1" thickBot="1" x14ac:dyDescent="0.2">
      <c r="A193" s="5"/>
      <c r="B193" s="324" t="s">
        <v>11</v>
      </c>
      <c r="C193" s="325"/>
      <c r="D193" s="326" t="s">
        <v>45</v>
      </c>
      <c r="E193" s="326"/>
      <c r="F193" s="326"/>
      <c r="G193" s="326"/>
      <c r="H193" s="326"/>
      <c r="I193" s="326"/>
      <c r="J193" s="326"/>
      <c r="K193" s="326"/>
      <c r="L193" s="326"/>
      <c r="M193" s="326"/>
      <c r="N193" s="326"/>
      <c r="O193" s="326"/>
      <c r="P193" s="326"/>
      <c r="Q193" s="326"/>
      <c r="R193" s="325"/>
      <c r="S193" s="327" t="s">
        <v>12</v>
      </c>
      <c r="T193" s="328"/>
      <c r="U193" s="327" t="s">
        <v>13</v>
      </c>
      <c r="V193" s="328"/>
      <c r="W193" s="329" t="s">
        <v>113</v>
      </c>
      <c r="X193" s="329"/>
      <c r="Y193" s="329"/>
      <c r="Z193" s="329"/>
      <c r="AA193" s="330"/>
      <c r="AB193" s="327" t="s">
        <v>43</v>
      </c>
      <c r="AC193" s="331"/>
      <c r="AD193" s="331"/>
      <c r="AE193" s="331"/>
      <c r="AF193" s="332"/>
      <c r="AG193" s="333" t="s">
        <v>120</v>
      </c>
      <c r="AH193" s="326"/>
      <c r="AI193" s="326"/>
      <c r="AJ193" s="326"/>
      <c r="AK193" s="326"/>
      <c r="AL193" s="326"/>
      <c r="AM193" s="334"/>
      <c r="AN193" s="327" t="s">
        <v>44</v>
      </c>
      <c r="AO193" s="331"/>
      <c r="AP193" s="331"/>
      <c r="AQ193" s="331"/>
      <c r="AR193" s="328"/>
      <c r="AS193" s="327" t="s">
        <v>72</v>
      </c>
      <c r="AT193" s="331"/>
      <c r="AU193" s="331"/>
      <c r="AV193" s="331"/>
      <c r="AW193" s="328"/>
      <c r="AX193" s="327" t="s">
        <v>39</v>
      </c>
      <c r="AY193" s="331"/>
      <c r="AZ193" s="331"/>
      <c r="BA193" s="331"/>
      <c r="BB193" s="362"/>
      <c r="BC193" s="10"/>
    </row>
    <row r="194" spans="1:56" ht="13.35" customHeight="1" thickTop="1" thickBot="1" x14ac:dyDescent="0.2">
      <c r="A194" s="5"/>
      <c r="B194" s="301"/>
      <c r="C194" s="302"/>
      <c r="D194" s="303"/>
      <c r="E194" s="303"/>
      <c r="F194" s="303"/>
      <c r="G194" s="303"/>
      <c r="H194" s="303"/>
      <c r="I194" s="303"/>
      <c r="J194" s="303"/>
      <c r="K194" s="303"/>
      <c r="L194" s="303"/>
      <c r="M194" s="303"/>
      <c r="N194" s="303"/>
      <c r="O194" s="303"/>
      <c r="P194" s="303"/>
      <c r="Q194" s="303"/>
      <c r="R194" s="304"/>
      <c r="S194" s="305"/>
      <c r="T194" s="306"/>
      <c r="U194" s="305"/>
      <c r="V194" s="306"/>
      <c r="W194" s="309"/>
      <c r="X194" s="309"/>
      <c r="Y194" s="309"/>
      <c r="Z194" s="309"/>
      <c r="AA194" s="310"/>
      <c r="AB194" s="276" t="str">
        <f>IF(S194="","",S194*W194)</f>
        <v/>
      </c>
      <c r="AC194" s="277"/>
      <c r="AD194" s="277"/>
      <c r="AE194" s="277"/>
      <c r="AF194" s="278"/>
      <c r="AG194" s="314" t="s">
        <v>50</v>
      </c>
      <c r="AH194" s="315"/>
      <c r="AI194" s="315"/>
      <c r="AJ194" s="315"/>
      <c r="AK194" s="315"/>
      <c r="AL194" s="315"/>
      <c r="AM194" s="316"/>
      <c r="AN194" s="317"/>
      <c r="AO194" s="318"/>
      <c r="AP194" s="318"/>
      <c r="AQ194" s="318"/>
      <c r="AR194" s="319"/>
      <c r="AS194" s="317"/>
      <c r="AT194" s="318"/>
      <c r="AU194" s="318"/>
      <c r="AV194" s="318"/>
      <c r="AW194" s="319"/>
      <c r="AX194" s="298" t="str">
        <f>IF(AN194="","",AN194-(AB194+AS194))</f>
        <v/>
      </c>
      <c r="AY194" s="299"/>
      <c r="AZ194" s="299"/>
      <c r="BA194" s="299"/>
      <c r="BB194" s="300"/>
      <c r="BC194" s="10"/>
    </row>
    <row r="195" spans="1:56" ht="13.35" customHeight="1" thickBot="1" x14ac:dyDescent="0.2">
      <c r="A195" s="5"/>
      <c r="B195" s="290"/>
      <c r="C195" s="291"/>
      <c r="D195" s="292"/>
      <c r="E195" s="292"/>
      <c r="F195" s="292"/>
      <c r="G195" s="292"/>
      <c r="H195" s="292"/>
      <c r="I195" s="292"/>
      <c r="J195" s="292"/>
      <c r="K195" s="292"/>
      <c r="L195" s="292"/>
      <c r="M195" s="292"/>
      <c r="N195" s="292"/>
      <c r="O195" s="292"/>
      <c r="P195" s="292"/>
      <c r="Q195" s="292"/>
      <c r="R195" s="293"/>
      <c r="S195" s="307"/>
      <c r="T195" s="308"/>
      <c r="U195" s="307"/>
      <c r="V195" s="308"/>
      <c r="W195" s="296"/>
      <c r="X195" s="296"/>
      <c r="Y195" s="296"/>
      <c r="Z195" s="296"/>
      <c r="AA195" s="297"/>
      <c r="AB195" s="276"/>
      <c r="AC195" s="277"/>
      <c r="AD195" s="277"/>
      <c r="AE195" s="277"/>
      <c r="AF195" s="278"/>
      <c r="AG195" s="279"/>
      <c r="AH195" s="280"/>
      <c r="AI195" s="280"/>
      <c r="AJ195" s="280"/>
      <c r="AK195" s="280"/>
      <c r="AL195" s="280"/>
      <c r="AM195" s="281"/>
      <c r="AN195" s="282"/>
      <c r="AO195" s="283"/>
      <c r="AP195" s="283"/>
      <c r="AQ195" s="283"/>
      <c r="AR195" s="284"/>
      <c r="AS195" s="282"/>
      <c r="AT195" s="283"/>
      <c r="AU195" s="283"/>
      <c r="AV195" s="283"/>
      <c r="AW195" s="284"/>
      <c r="AX195" s="250"/>
      <c r="AY195" s="251"/>
      <c r="AZ195" s="251"/>
      <c r="BA195" s="251"/>
      <c r="BB195" s="252"/>
      <c r="BC195" s="10"/>
    </row>
    <row r="196" spans="1:56" ht="13.35" customHeight="1" thickBot="1" x14ac:dyDescent="0.2">
      <c r="A196" s="5"/>
      <c r="B196" s="253"/>
      <c r="C196" s="254"/>
      <c r="D196" s="255"/>
      <c r="E196" s="255"/>
      <c r="F196" s="255"/>
      <c r="G196" s="255"/>
      <c r="H196" s="255"/>
      <c r="I196" s="255"/>
      <c r="J196" s="255"/>
      <c r="K196" s="255"/>
      <c r="L196" s="255"/>
      <c r="M196" s="255"/>
      <c r="N196" s="255"/>
      <c r="O196" s="255"/>
      <c r="P196" s="255"/>
      <c r="Q196" s="255"/>
      <c r="R196" s="256"/>
      <c r="S196" s="257"/>
      <c r="T196" s="258"/>
      <c r="U196" s="257"/>
      <c r="V196" s="258"/>
      <c r="W196" s="285"/>
      <c r="X196" s="285"/>
      <c r="Y196" s="285"/>
      <c r="Z196" s="285"/>
      <c r="AA196" s="286"/>
      <c r="AB196" s="259" t="str">
        <f>IF(S196="","",S196*W196)</f>
        <v/>
      </c>
      <c r="AC196" s="260"/>
      <c r="AD196" s="260"/>
      <c r="AE196" s="260"/>
      <c r="AF196" s="261"/>
      <c r="AG196" s="287"/>
      <c r="AH196" s="288"/>
      <c r="AI196" s="288"/>
      <c r="AJ196" s="288"/>
      <c r="AK196" s="288"/>
      <c r="AL196" s="288"/>
      <c r="AM196" s="289"/>
      <c r="AN196" s="262"/>
      <c r="AO196" s="263"/>
      <c r="AP196" s="263"/>
      <c r="AQ196" s="263"/>
      <c r="AR196" s="264"/>
      <c r="AS196" s="262"/>
      <c r="AT196" s="263"/>
      <c r="AU196" s="263"/>
      <c r="AV196" s="263"/>
      <c r="AW196" s="264"/>
      <c r="AX196" s="265" t="str">
        <f>IF(AN196="","",AN196-(AB196+AS196))</f>
        <v/>
      </c>
      <c r="AY196" s="266"/>
      <c r="AZ196" s="266"/>
      <c r="BA196" s="266"/>
      <c r="BB196" s="267"/>
      <c r="BC196" s="10"/>
    </row>
    <row r="197" spans="1:56" ht="13.35" customHeight="1" thickBot="1" x14ac:dyDescent="0.2">
      <c r="A197" s="5"/>
      <c r="B197" s="253"/>
      <c r="C197" s="254"/>
      <c r="D197" s="255"/>
      <c r="E197" s="255"/>
      <c r="F197" s="255"/>
      <c r="G197" s="255"/>
      <c r="H197" s="255"/>
      <c r="I197" s="255"/>
      <c r="J197" s="255"/>
      <c r="K197" s="255"/>
      <c r="L197" s="255"/>
      <c r="M197" s="255"/>
      <c r="N197" s="255"/>
      <c r="O197" s="255"/>
      <c r="P197" s="255"/>
      <c r="Q197" s="255"/>
      <c r="R197" s="256"/>
      <c r="S197" s="257"/>
      <c r="T197" s="258"/>
      <c r="U197" s="257"/>
      <c r="V197" s="258"/>
      <c r="W197" s="285"/>
      <c r="X197" s="285"/>
      <c r="Y197" s="285"/>
      <c r="Z197" s="285"/>
      <c r="AA197" s="286"/>
      <c r="AB197" s="259"/>
      <c r="AC197" s="260"/>
      <c r="AD197" s="260"/>
      <c r="AE197" s="260"/>
      <c r="AF197" s="261"/>
      <c r="AG197" s="287"/>
      <c r="AH197" s="288"/>
      <c r="AI197" s="288"/>
      <c r="AJ197" s="288"/>
      <c r="AK197" s="288"/>
      <c r="AL197" s="288"/>
      <c r="AM197" s="289"/>
      <c r="AN197" s="262"/>
      <c r="AO197" s="263"/>
      <c r="AP197" s="263"/>
      <c r="AQ197" s="263"/>
      <c r="AR197" s="264"/>
      <c r="AS197" s="262"/>
      <c r="AT197" s="263"/>
      <c r="AU197" s="263"/>
      <c r="AV197" s="263"/>
      <c r="AW197" s="264"/>
      <c r="AX197" s="265"/>
      <c r="AY197" s="266"/>
      <c r="AZ197" s="266"/>
      <c r="BA197" s="266"/>
      <c r="BB197" s="267"/>
      <c r="BC197" s="10"/>
    </row>
    <row r="198" spans="1:56" ht="13.35" customHeight="1" thickBot="1" x14ac:dyDescent="0.2">
      <c r="A198" s="5"/>
      <c r="B198" s="290"/>
      <c r="C198" s="291"/>
      <c r="D198" s="292"/>
      <c r="E198" s="292"/>
      <c r="F198" s="292"/>
      <c r="G198" s="292"/>
      <c r="H198" s="292"/>
      <c r="I198" s="292"/>
      <c r="J198" s="292"/>
      <c r="K198" s="292"/>
      <c r="L198" s="292"/>
      <c r="M198" s="292"/>
      <c r="N198" s="292"/>
      <c r="O198" s="292"/>
      <c r="P198" s="292"/>
      <c r="Q198" s="292"/>
      <c r="R198" s="293"/>
      <c r="S198" s="294"/>
      <c r="T198" s="295"/>
      <c r="U198" s="294"/>
      <c r="V198" s="295"/>
      <c r="W198" s="296"/>
      <c r="X198" s="296"/>
      <c r="Y198" s="296"/>
      <c r="Z198" s="296"/>
      <c r="AA198" s="297"/>
      <c r="AB198" s="276" t="str">
        <f>IF(S198="","",S198*W198)</f>
        <v/>
      </c>
      <c r="AC198" s="277"/>
      <c r="AD198" s="277"/>
      <c r="AE198" s="277"/>
      <c r="AF198" s="278"/>
      <c r="AG198" s="279" t="s">
        <v>51</v>
      </c>
      <c r="AH198" s="280"/>
      <c r="AI198" s="280"/>
      <c r="AJ198" s="280"/>
      <c r="AK198" s="280"/>
      <c r="AL198" s="280"/>
      <c r="AM198" s="281"/>
      <c r="AN198" s="282"/>
      <c r="AO198" s="283"/>
      <c r="AP198" s="283"/>
      <c r="AQ198" s="283"/>
      <c r="AR198" s="284"/>
      <c r="AS198" s="282"/>
      <c r="AT198" s="283"/>
      <c r="AU198" s="283"/>
      <c r="AV198" s="283"/>
      <c r="AW198" s="284"/>
      <c r="AX198" s="250" t="str">
        <f>IF(AN198="","",AN198-(AB198+AS198))</f>
        <v/>
      </c>
      <c r="AY198" s="251"/>
      <c r="AZ198" s="251"/>
      <c r="BA198" s="251"/>
      <c r="BB198" s="252"/>
      <c r="BC198" s="10"/>
    </row>
    <row r="199" spans="1:56" ht="13.35" customHeight="1" thickBot="1" x14ac:dyDescent="0.2">
      <c r="A199" s="5"/>
      <c r="B199" s="290"/>
      <c r="C199" s="291"/>
      <c r="D199" s="292"/>
      <c r="E199" s="292"/>
      <c r="F199" s="292"/>
      <c r="G199" s="292"/>
      <c r="H199" s="292"/>
      <c r="I199" s="292"/>
      <c r="J199" s="292"/>
      <c r="K199" s="292"/>
      <c r="L199" s="292"/>
      <c r="M199" s="292"/>
      <c r="N199" s="292"/>
      <c r="O199" s="292"/>
      <c r="P199" s="292"/>
      <c r="Q199" s="292"/>
      <c r="R199" s="293"/>
      <c r="S199" s="294"/>
      <c r="T199" s="295"/>
      <c r="U199" s="294"/>
      <c r="V199" s="295"/>
      <c r="W199" s="296"/>
      <c r="X199" s="296"/>
      <c r="Y199" s="296"/>
      <c r="Z199" s="296"/>
      <c r="AA199" s="297"/>
      <c r="AB199" s="276"/>
      <c r="AC199" s="277"/>
      <c r="AD199" s="277"/>
      <c r="AE199" s="277"/>
      <c r="AF199" s="278"/>
      <c r="AG199" s="279"/>
      <c r="AH199" s="280"/>
      <c r="AI199" s="280"/>
      <c r="AJ199" s="280"/>
      <c r="AK199" s="280"/>
      <c r="AL199" s="280"/>
      <c r="AM199" s="281"/>
      <c r="AN199" s="282"/>
      <c r="AO199" s="283"/>
      <c r="AP199" s="283"/>
      <c r="AQ199" s="283"/>
      <c r="AR199" s="284"/>
      <c r="AS199" s="282"/>
      <c r="AT199" s="283"/>
      <c r="AU199" s="283"/>
      <c r="AV199" s="283"/>
      <c r="AW199" s="284"/>
      <c r="AX199" s="250"/>
      <c r="AY199" s="251"/>
      <c r="AZ199" s="251"/>
      <c r="BA199" s="251"/>
      <c r="BB199" s="252"/>
      <c r="BC199" s="10"/>
    </row>
    <row r="200" spans="1:56" ht="13.35" customHeight="1" thickBot="1" x14ac:dyDescent="0.2">
      <c r="A200" s="5"/>
      <c r="B200" s="253"/>
      <c r="C200" s="254"/>
      <c r="D200" s="255"/>
      <c r="E200" s="255"/>
      <c r="F200" s="255"/>
      <c r="G200" s="255"/>
      <c r="H200" s="255"/>
      <c r="I200" s="255"/>
      <c r="J200" s="255"/>
      <c r="K200" s="255"/>
      <c r="L200" s="255"/>
      <c r="M200" s="255"/>
      <c r="N200" s="255"/>
      <c r="O200" s="255"/>
      <c r="P200" s="255"/>
      <c r="Q200" s="255"/>
      <c r="R200" s="256"/>
      <c r="S200" s="257"/>
      <c r="T200" s="258"/>
      <c r="U200" s="257"/>
      <c r="V200" s="258"/>
      <c r="W200" s="285"/>
      <c r="X200" s="285"/>
      <c r="Y200" s="285"/>
      <c r="Z200" s="285"/>
      <c r="AA200" s="286"/>
      <c r="AB200" s="259" t="str">
        <f>IF(S200="","",S200*W200)</f>
        <v/>
      </c>
      <c r="AC200" s="260"/>
      <c r="AD200" s="260"/>
      <c r="AE200" s="260"/>
      <c r="AF200" s="261"/>
      <c r="AG200" s="287" t="s">
        <v>51</v>
      </c>
      <c r="AH200" s="288"/>
      <c r="AI200" s="288"/>
      <c r="AJ200" s="288"/>
      <c r="AK200" s="288"/>
      <c r="AL200" s="288"/>
      <c r="AM200" s="289"/>
      <c r="AN200" s="262"/>
      <c r="AO200" s="263"/>
      <c r="AP200" s="263"/>
      <c r="AQ200" s="263"/>
      <c r="AR200" s="264"/>
      <c r="AS200" s="262"/>
      <c r="AT200" s="263"/>
      <c r="AU200" s="263"/>
      <c r="AV200" s="263"/>
      <c r="AW200" s="264"/>
      <c r="AX200" s="265" t="str">
        <f>IF(AN200="","",AN200-(AB200+AS200))</f>
        <v/>
      </c>
      <c r="AY200" s="266"/>
      <c r="AZ200" s="266"/>
      <c r="BA200" s="266"/>
      <c r="BB200" s="267"/>
      <c r="BC200" s="10"/>
    </row>
    <row r="201" spans="1:56" ht="13.35" customHeight="1" thickBot="1" x14ac:dyDescent="0.2">
      <c r="A201" s="5"/>
      <c r="B201" s="253"/>
      <c r="C201" s="254"/>
      <c r="D201" s="255"/>
      <c r="E201" s="255"/>
      <c r="F201" s="255"/>
      <c r="G201" s="255"/>
      <c r="H201" s="255"/>
      <c r="I201" s="255"/>
      <c r="J201" s="255"/>
      <c r="K201" s="255"/>
      <c r="L201" s="255"/>
      <c r="M201" s="255"/>
      <c r="N201" s="255"/>
      <c r="O201" s="255"/>
      <c r="P201" s="255"/>
      <c r="Q201" s="255"/>
      <c r="R201" s="256"/>
      <c r="S201" s="257"/>
      <c r="T201" s="258"/>
      <c r="U201" s="257"/>
      <c r="V201" s="258"/>
      <c r="W201" s="285"/>
      <c r="X201" s="285"/>
      <c r="Y201" s="285"/>
      <c r="Z201" s="285"/>
      <c r="AA201" s="286"/>
      <c r="AB201" s="259"/>
      <c r="AC201" s="260"/>
      <c r="AD201" s="260"/>
      <c r="AE201" s="260"/>
      <c r="AF201" s="261"/>
      <c r="AG201" s="287"/>
      <c r="AH201" s="288"/>
      <c r="AI201" s="288"/>
      <c r="AJ201" s="288"/>
      <c r="AK201" s="288"/>
      <c r="AL201" s="288"/>
      <c r="AM201" s="289"/>
      <c r="AN201" s="262"/>
      <c r="AO201" s="263"/>
      <c r="AP201" s="263"/>
      <c r="AQ201" s="263"/>
      <c r="AR201" s="264"/>
      <c r="AS201" s="262"/>
      <c r="AT201" s="263"/>
      <c r="AU201" s="263"/>
      <c r="AV201" s="263"/>
      <c r="AW201" s="264"/>
      <c r="AX201" s="265"/>
      <c r="AY201" s="266"/>
      <c r="AZ201" s="266"/>
      <c r="BA201" s="266"/>
      <c r="BB201" s="267"/>
      <c r="BC201" s="10"/>
      <c r="BD201" s="34"/>
    </row>
    <row r="202" spans="1:56" ht="13.35" customHeight="1" thickBot="1" x14ac:dyDescent="0.2">
      <c r="A202" s="5"/>
      <c r="B202" s="268"/>
      <c r="C202" s="269"/>
      <c r="D202" s="270"/>
      <c r="E202" s="270"/>
      <c r="F202" s="270"/>
      <c r="G202" s="270"/>
      <c r="H202" s="270"/>
      <c r="I202" s="270"/>
      <c r="J202" s="270"/>
      <c r="K202" s="270"/>
      <c r="L202" s="270"/>
      <c r="M202" s="270"/>
      <c r="N202" s="270"/>
      <c r="O202" s="270"/>
      <c r="P202" s="270"/>
      <c r="Q202" s="270"/>
      <c r="R202" s="271"/>
      <c r="S202" s="272"/>
      <c r="T202" s="273"/>
      <c r="U202" s="272"/>
      <c r="V202" s="273"/>
      <c r="W202" s="274"/>
      <c r="X202" s="274"/>
      <c r="Y202" s="274"/>
      <c r="Z202" s="274"/>
      <c r="AA202" s="275"/>
      <c r="AB202" s="276" t="str">
        <f>IF(S202="","",S202*W202)</f>
        <v/>
      </c>
      <c r="AC202" s="277"/>
      <c r="AD202" s="277"/>
      <c r="AE202" s="277"/>
      <c r="AF202" s="278"/>
      <c r="AG202" s="279" t="s">
        <v>51</v>
      </c>
      <c r="AH202" s="280"/>
      <c r="AI202" s="280"/>
      <c r="AJ202" s="280"/>
      <c r="AK202" s="280"/>
      <c r="AL202" s="280"/>
      <c r="AM202" s="281"/>
      <c r="AN202" s="282"/>
      <c r="AO202" s="283"/>
      <c r="AP202" s="283"/>
      <c r="AQ202" s="283"/>
      <c r="AR202" s="284"/>
      <c r="AS202" s="282"/>
      <c r="AT202" s="283"/>
      <c r="AU202" s="283"/>
      <c r="AV202" s="283"/>
      <c r="AW202" s="284"/>
      <c r="AX202" s="250" t="str">
        <f>IF(AN202="","",AN202-(AB202+AS202))</f>
        <v/>
      </c>
      <c r="AY202" s="251"/>
      <c r="AZ202" s="251"/>
      <c r="BA202" s="251"/>
      <c r="BB202" s="252"/>
      <c r="BC202" s="10"/>
    </row>
    <row r="203" spans="1:56" ht="13.35" customHeight="1" thickBot="1" x14ac:dyDescent="0.2">
      <c r="A203" s="5"/>
      <c r="B203" s="268"/>
      <c r="C203" s="269"/>
      <c r="D203" s="270"/>
      <c r="E203" s="270"/>
      <c r="F203" s="270"/>
      <c r="G203" s="270"/>
      <c r="H203" s="270"/>
      <c r="I203" s="270"/>
      <c r="J203" s="270"/>
      <c r="K203" s="270"/>
      <c r="L203" s="270"/>
      <c r="M203" s="270"/>
      <c r="N203" s="270"/>
      <c r="O203" s="270"/>
      <c r="P203" s="270"/>
      <c r="Q203" s="270"/>
      <c r="R203" s="271"/>
      <c r="S203" s="272"/>
      <c r="T203" s="273"/>
      <c r="U203" s="272"/>
      <c r="V203" s="273"/>
      <c r="W203" s="274"/>
      <c r="X203" s="274"/>
      <c r="Y203" s="274"/>
      <c r="Z203" s="274"/>
      <c r="AA203" s="275"/>
      <c r="AB203" s="276"/>
      <c r="AC203" s="277"/>
      <c r="AD203" s="277"/>
      <c r="AE203" s="277"/>
      <c r="AF203" s="278"/>
      <c r="AG203" s="279"/>
      <c r="AH203" s="280"/>
      <c r="AI203" s="280"/>
      <c r="AJ203" s="280"/>
      <c r="AK203" s="280"/>
      <c r="AL203" s="280"/>
      <c r="AM203" s="281"/>
      <c r="AN203" s="282"/>
      <c r="AO203" s="283"/>
      <c r="AP203" s="283"/>
      <c r="AQ203" s="283"/>
      <c r="AR203" s="284"/>
      <c r="AS203" s="282"/>
      <c r="AT203" s="283"/>
      <c r="AU203" s="283"/>
      <c r="AV203" s="283"/>
      <c r="AW203" s="284"/>
      <c r="AX203" s="250"/>
      <c r="AY203" s="251"/>
      <c r="AZ203" s="251"/>
      <c r="BA203" s="251"/>
      <c r="BB203" s="252"/>
      <c r="BC203" s="10"/>
    </row>
    <row r="204" spans="1:56" ht="13.35" customHeight="1" thickBot="1" x14ac:dyDescent="0.2">
      <c r="A204" s="5"/>
      <c r="B204" s="253"/>
      <c r="C204" s="254"/>
      <c r="D204" s="255"/>
      <c r="E204" s="255"/>
      <c r="F204" s="255"/>
      <c r="G204" s="255"/>
      <c r="H204" s="255"/>
      <c r="I204" s="255"/>
      <c r="J204" s="255"/>
      <c r="K204" s="255"/>
      <c r="L204" s="255"/>
      <c r="M204" s="255"/>
      <c r="N204" s="255"/>
      <c r="O204" s="255"/>
      <c r="P204" s="255"/>
      <c r="Q204" s="255"/>
      <c r="R204" s="256"/>
      <c r="S204" s="257"/>
      <c r="T204" s="258"/>
      <c r="U204" s="257"/>
      <c r="V204" s="258"/>
      <c r="W204" s="285"/>
      <c r="X204" s="285"/>
      <c r="Y204" s="285"/>
      <c r="Z204" s="285"/>
      <c r="AA204" s="286"/>
      <c r="AB204" s="259" t="str">
        <f>IF(S204="","",S204*W204)</f>
        <v/>
      </c>
      <c r="AC204" s="260"/>
      <c r="AD204" s="260"/>
      <c r="AE204" s="260"/>
      <c r="AF204" s="261"/>
      <c r="AG204" s="287" t="s">
        <v>51</v>
      </c>
      <c r="AH204" s="288"/>
      <c r="AI204" s="288"/>
      <c r="AJ204" s="288"/>
      <c r="AK204" s="288"/>
      <c r="AL204" s="288"/>
      <c r="AM204" s="289"/>
      <c r="AN204" s="262"/>
      <c r="AO204" s="263"/>
      <c r="AP204" s="263"/>
      <c r="AQ204" s="263"/>
      <c r="AR204" s="264"/>
      <c r="AS204" s="262"/>
      <c r="AT204" s="263"/>
      <c r="AU204" s="263"/>
      <c r="AV204" s="263"/>
      <c r="AW204" s="264"/>
      <c r="AX204" s="265" t="str">
        <f>IF(AN204="","",AN204-(AB204+AS204))</f>
        <v/>
      </c>
      <c r="AY204" s="266"/>
      <c r="AZ204" s="266"/>
      <c r="BA204" s="266"/>
      <c r="BB204" s="267"/>
      <c r="BC204" s="10"/>
    </row>
    <row r="205" spans="1:56" ht="13.35" customHeight="1" thickBot="1" x14ac:dyDescent="0.2">
      <c r="A205" s="5"/>
      <c r="B205" s="253"/>
      <c r="C205" s="254"/>
      <c r="D205" s="255"/>
      <c r="E205" s="255"/>
      <c r="F205" s="255"/>
      <c r="G205" s="255"/>
      <c r="H205" s="255"/>
      <c r="I205" s="255"/>
      <c r="J205" s="255"/>
      <c r="K205" s="255"/>
      <c r="L205" s="255"/>
      <c r="M205" s="255"/>
      <c r="N205" s="255"/>
      <c r="O205" s="255"/>
      <c r="P205" s="255"/>
      <c r="Q205" s="255"/>
      <c r="R205" s="256"/>
      <c r="S205" s="257"/>
      <c r="T205" s="258"/>
      <c r="U205" s="257"/>
      <c r="V205" s="258"/>
      <c r="W205" s="285"/>
      <c r="X205" s="285"/>
      <c r="Y205" s="285"/>
      <c r="Z205" s="285"/>
      <c r="AA205" s="286"/>
      <c r="AB205" s="259"/>
      <c r="AC205" s="260"/>
      <c r="AD205" s="260"/>
      <c r="AE205" s="260"/>
      <c r="AF205" s="261"/>
      <c r="AG205" s="287"/>
      <c r="AH205" s="288"/>
      <c r="AI205" s="288"/>
      <c r="AJ205" s="288"/>
      <c r="AK205" s="288"/>
      <c r="AL205" s="288"/>
      <c r="AM205" s="289"/>
      <c r="AN205" s="262"/>
      <c r="AO205" s="263"/>
      <c r="AP205" s="263"/>
      <c r="AQ205" s="263"/>
      <c r="AR205" s="264"/>
      <c r="AS205" s="262"/>
      <c r="AT205" s="263"/>
      <c r="AU205" s="263"/>
      <c r="AV205" s="263"/>
      <c r="AW205" s="264"/>
      <c r="AX205" s="265"/>
      <c r="AY205" s="266"/>
      <c r="AZ205" s="266"/>
      <c r="BA205" s="266"/>
      <c r="BB205" s="267"/>
      <c r="BC205" s="10"/>
    </row>
    <row r="206" spans="1:56" ht="13.35" customHeight="1" thickBot="1" x14ac:dyDescent="0.2">
      <c r="A206" s="5"/>
      <c r="B206" s="268"/>
      <c r="C206" s="269"/>
      <c r="D206" s="270"/>
      <c r="E206" s="270"/>
      <c r="F206" s="270"/>
      <c r="G206" s="270"/>
      <c r="H206" s="270"/>
      <c r="I206" s="270"/>
      <c r="J206" s="270"/>
      <c r="K206" s="270"/>
      <c r="L206" s="270"/>
      <c r="M206" s="270"/>
      <c r="N206" s="270"/>
      <c r="O206" s="270"/>
      <c r="P206" s="270"/>
      <c r="Q206" s="270"/>
      <c r="R206" s="271"/>
      <c r="S206" s="272"/>
      <c r="T206" s="273"/>
      <c r="U206" s="272"/>
      <c r="V206" s="273"/>
      <c r="W206" s="274"/>
      <c r="X206" s="274"/>
      <c r="Y206" s="274"/>
      <c r="Z206" s="274"/>
      <c r="AA206" s="275"/>
      <c r="AB206" s="276" t="str">
        <f>IF(S206="","",S206*W206)</f>
        <v/>
      </c>
      <c r="AC206" s="277"/>
      <c r="AD206" s="277"/>
      <c r="AE206" s="277"/>
      <c r="AF206" s="278"/>
      <c r="AG206" s="279" t="s">
        <v>51</v>
      </c>
      <c r="AH206" s="280"/>
      <c r="AI206" s="280"/>
      <c r="AJ206" s="280"/>
      <c r="AK206" s="280"/>
      <c r="AL206" s="280"/>
      <c r="AM206" s="281"/>
      <c r="AN206" s="282"/>
      <c r="AO206" s="283"/>
      <c r="AP206" s="283"/>
      <c r="AQ206" s="283"/>
      <c r="AR206" s="284"/>
      <c r="AS206" s="282"/>
      <c r="AT206" s="283"/>
      <c r="AU206" s="283"/>
      <c r="AV206" s="283"/>
      <c r="AW206" s="284"/>
      <c r="AX206" s="250" t="str">
        <f>IF(AN206="","",AN206-(AB206+AS206))</f>
        <v/>
      </c>
      <c r="AY206" s="251"/>
      <c r="AZ206" s="251"/>
      <c r="BA206" s="251"/>
      <c r="BB206" s="252"/>
      <c r="BC206" s="10"/>
    </row>
    <row r="207" spans="1:56" ht="13.35" customHeight="1" thickBot="1" x14ac:dyDescent="0.2">
      <c r="A207" s="5"/>
      <c r="B207" s="268"/>
      <c r="C207" s="269"/>
      <c r="D207" s="270"/>
      <c r="E207" s="270"/>
      <c r="F207" s="270"/>
      <c r="G207" s="270"/>
      <c r="H207" s="270"/>
      <c r="I207" s="270"/>
      <c r="J207" s="270"/>
      <c r="K207" s="270"/>
      <c r="L207" s="270"/>
      <c r="M207" s="270"/>
      <c r="N207" s="270"/>
      <c r="O207" s="270"/>
      <c r="P207" s="270"/>
      <c r="Q207" s="270"/>
      <c r="R207" s="271"/>
      <c r="S207" s="272"/>
      <c r="T207" s="273"/>
      <c r="U207" s="272"/>
      <c r="V207" s="273"/>
      <c r="W207" s="274"/>
      <c r="X207" s="274"/>
      <c r="Y207" s="274"/>
      <c r="Z207" s="274"/>
      <c r="AA207" s="275"/>
      <c r="AB207" s="276"/>
      <c r="AC207" s="277"/>
      <c r="AD207" s="277"/>
      <c r="AE207" s="277"/>
      <c r="AF207" s="278"/>
      <c r="AG207" s="279"/>
      <c r="AH207" s="280"/>
      <c r="AI207" s="280"/>
      <c r="AJ207" s="280"/>
      <c r="AK207" s="280"/>
      <c r="AL207" s="280"/>
      <c r="AM207" s="281"/>
      <c r="AN207" s="282"/>
      <c r="AO207" s="283"/>
      <c r="AP207" s="283"/>
      <c r="AQ207" s="283"/>
      <c r="AR207" s="284"/>
      <c r="AS207" s="282"/>
      <c r="AT207" s="283"/>
      <c r="AU207" s="283"/>
      <c r="AV207" s="283"/>
      <c r="AW207" s="284"/>
      <c r="AX207" s="250"/>
      <c r="AY207" s="251"/>
      <c r="AZ207" s="251"/>
      <c r="BA207" s="251"/>
      <c r="BB207" s="252"/>
      <c r="BC207" s="10"/>
    </row>
    <row r="208" spans="1:56" ht="13.35" customHeight="1" thickBot="1" x14ac:dyDescent="0.2">
      <c r="A208" s="5"/>
      <c r="B208" s="253"/>
      <c r="C208" s="254"/>
      <c r="D208" s="255"/>
      <c r="E208" s="255"/>
      <c r="F208" s="255"/>
      <c r="G208" s="255"/>
      <c r="H208" s="255"/>
      <c r="I208" s="255"/>
      <c r="J208" s="255"/>
      <c r="K208" s="255"/>
      <c r="L208" s="255"/>
      <c r="M208" s="255"/>
      <c r="N208" s="255"/>
      <c r="O208" s="255"/>
      <c r="P208" s="255"/>
      <c r="Q208" s="255"/>
      <c r="R208" s="256"/>
      <c r="S208" s="257"/>
      <c r="T208" s="258"/>
      <c r="U208" s="257"/>
      <c r="V208" s="258"/>
      <c r="W208" s="285"/>
      <c r="X208" s="285"/>
      <c r="Y208" s="285"/>
      <c r="Z208" s="285"/>
      <c r="AA208" s="286"/>
      <c r="AB208" s="259" t="str">
        <f>IF(S208="","",S208*W208)</f>
        <v/>
      </c>
      <c r="AC208" s="260"/>
      <c r="AD208" s="260"/>
      <c r="AE208" s="260"/>
      <c r="AF208" s="261"/>
      <c r="AG208" s="287" t="s">
        <v>51</v>
      </c>
      <c r="AH208" s="288"/>
      <c r="AI208" s="288"/>
      <c r="AJ208" s="288"/>
      <c r="AK208" s="288"/>
      <c r="AL208" s="288"/>
      <c r="AM208" s="289"/>
      <c r="AN208" s="262"/>
      <c r="AO208" s="263"/>
      <c r="AP208" s="263"/>
      <c r="AQ208" s="263"/>
      <c r="AR208" s="264"/>
      <c r="AS208" s="262"/>
      <c r="AT208" s="263"/>
      <c r="AU208" s="263"/>
      <c r="AV208" s="263"/>
      <c r="AW208" s="264"/>
      <c r="AX208" s="265" t="str">
        <f>IF(AN208="","",AN208-(AB208+AS208))</f>
        <v/>
      </c>
      <c r="AY208" s="266"/>
      <c r="AZ208" s="266"/>
      <c r="BA208" s="266"/>
      <c r="BB208" s="267"/>
      <c r="BC208" s="10"/>
    </row>
    <row r="209" spans="1:55" ht="13.35" customHeight="1" thickBot="1" x14ac:dyDescent="0.2">
      <c r="A209" s="5"/>
      <c r="B209" s="253"/>
      <c r="C209" s="254"/>
      <c r="D209" s="255"/>
      <c r="E209" s="255"/>
      <c r="F209" s="255"/>
      <c r="G209" s="255"/>
      <c r="H209" s="255"/>
      <c r="I209" s="255"/>
      <c r="J209" s="255"/>
      <c r="K209" s="255"/>
      <c r="L209" s="255"/>
      <c r="M209" s="255"/>
      <c r="N209" s="255"/>
      <c r="O209" s="255"/>
      <c r="P209" s="255"/>
      <c r="Q209" s="255"/>
      <c r="R209" s="256"/>
      <c r="S209" s="257"/>
      <c r="T209" s="258"/>
      <c r="U209" s="257"/>
      <c r="V209" s="258"/>
      <c r="W209" s="285"/>
      <c r="X209" s="285"/>
      <c r="Y209" s="285"/>
      <c r="Z209" s="285"/>
      <c r="AA209" s="286"/>
      <c r="AB209" s="259"/>
      <c r="AC209" s="260"/>
      <c r="AD209" s="260"/>
      <c r="AE209" s="260"/>
      <c r="AF209" s="261"/>
      <c r="AG209" s="287"/>
      <c r="AH209" s="288"/>
      <c r="AI209" s="288"/>
      <c r="AJ209" s="288"/>
      <c r="AK209" s="288"/>
      <c r="AL209" s="288"/>
      <c r="AM209" s="289"/>
      <c r="AN209" s="262"/>
      <c r="AO209" s="263"/>
      <c r="AP209" s="263"/>
      <c r="AQ209" s="263"/>
      <c r="AR209" s="264"/>
      <c r="AS209" s="262"/>
      <c r="AT209" s="263"/>
      <c r="AU209" s="263"/>
      <c r="AV209" s="263"/>
      <c r="AW209" s="264"/>
      <c r="AX209" s="265"/>
      <c r="AY209" s="266"/>
      <c r="AZ209" s="266"/>
      <c r="BA209" s="266"/>
      <c r="BB209" s="267"/>
      <c r="BC209" s="10"/>
    </row>
    <row r="210" spans="1:55" ht="13.35" customHeight="1" thickBot="1" x14ac:dyDescent="0.2">
      <c r="A210" s="5"/>
      <c r="B210" s="237"/>
      <c r="C210" s="238"/>
      <c r="D210" s="241"/>
      <c r="E210" s="241"/>
      <c r="F210" s="241"/>
      <c r="G210" s="241"/>
      <c r="H210" s="241"/>
      <c r="I210" s="241"/>
      <c r="J210" s="241"/>
      <c r="K210" s="241"/>
      <c r="L210" s="241"/>
      <c r="M210" s="241"/>
      <c r="N210" s="241"/>
      <c r="O210" s="241"/>
      <c r="P210" s="241"/>
      <c r="Q210" s="241"/>
      <c r="R210" s="242"/>
      <c r="S210" s="243"/>
      <c r="T210" s="244"/>
      <c r="U210" s="243"/>
      <c r="V210" s="244"/>
      <c r="W210" s="245"/>
      <c r="X210" s="245"/>
      <c r="Y210" s="245"/>
      <c r="Z210" s="245"/>
      <c r="AA210" s="246"/>
      <c r="AB210" s="247" t="str">
        <f>IF(S210="","",S210*W210)</f>
        <v/>
      </c>
      <c r="AC210" s="248"/>
      <c r="AD210" s="248"/>
      <c r="AE210" s="248"/>
      <c r="AF210" s="249"/>
      <c r="AG210" s="213" t="s">
        <v>51</v>
      </c>
      <c r="AH210" s="214"/>
      <c r="AI210" s="214"/>
      <c r="AJ210" s="214"/>
      <c r="AK210" s="214"/>
      <c r="AL210" s="214"/>
      <c r="AM210" s="215"/>
      <c r="AN210" s="216"/>
      <c r="AO210" s="217"/>
      <c r="AP210" s="217"/>
      <c r="AQ210" s="217"/>
      <c r="AR210" s="218"/>
      <c r="AS210" s="216"/>
      <c r="AT210" s="217"/>
      <c r="AU210" s="217"/>
      <c r="AV210" s="217"/>
      <c r="AW210" s="218"/>
      <c r="AX210" s="219" t="str">
        <f>IF(AN210="","",AN210-(AB210+AS210))</f>
        <v/>
      </c>
      <c r="AY210" s="220"/>
      <c r="AZ210" s="220"/>
      <c r="BA210" s="220"/>
      <c r="BB210" s="221"/>
      <c r="BC210" s="10"/>
    </row>
    <row r="211" spans="1:55" ht="13.35" customHeight="1" thickBot="1" x14ac:dyDescent="0.2">
      <c r="A211" s="5"/>
      <c r="B211" s="239"/>
      <c r="C211" s="240"/>
      <c r="D211" s="241"/>
      <c r="E211" s="241"/>
      <c r="F211" s="241"/>
      <c r="G211" s="241"/>
      <c r="H211" s="241"/>
      <c r="I211" s="241"/>
      <c r="J211" s="241"/>
      <c r="K211" s="241"/>
      <c r="L211" s="241"/>
      <c r="M211" s="241"/>
      <c r="N211" s="241"/>
      <c r="O211" s="241"/>
      <c r="P211" s="241"/>
      <c r="Q211" s="241"/>
      <c r="R211" s="242"/>
      <c r="S211" s="243"/>
      <c r="T211" s="244"/>
      <c r="U211" s="243"/>
      <c r="V211" s="244"/>
      <c r="W211" s="245"/>
      <c r="X211" s="245"/>
      <c r="Y211" s="245"/>
      <c r="Z211" s="245"/>
      <c r="AA211" s="246"/>
      <c r="AB211" s="247"/>
      <c r="AC211" s="248"/>
      <c r="AD211" s="248"/>
      <c r="AE211" s="248"/>
      <c r="AF211" s="249"/>
      <c r="AG211" s="213"/>
      <c r="AH211" s="214"/>
      <c r="AI211" s="214"/>
      <c r="AJ211" s="214"/>
      <c r="AK211" s="214"/>
      <c r="AL211" s="214"/>
      <c r="AM211" s="215"/>
      <c r="AN211" s="216"/>
      <c r="AO211" s="217"/>
      <c r="AP211" s="217"/>
      <c r="AQ211" s="217"/>
      <c r="AR211" s="218"/>
      <c r="AS211" s="216"/>
      <c r="AT211" s="217"/>
      <c r="AU211" s="217"/>
      <c r="AV211" s="217"/>
      <c r="AW211" s="218"/>
      <c r="AX211" s="219"/>
      <c r="AY211" s="220"/>
      <c r="AZ211" s="220"/>
      <c r="BA211" s="220"/>
      <c r="BB211" s="221"/>
      <c r="BC211" s="10"/>
    </row>
    <row r="212" spans="1:55" ht="13.35" customHeight="1" thickTop="1" x14ac:dyDescent="0.15">
      <c r="A212" s="5"/>
      <c r="B212" s="222" t="s">
        <v>16</v>
      </c>
      <c r="C212" s="222"/>
      <c r="D212" s="222"/>
      <c r="E212" s="222"/>
      <c r="F212" s="222"/>
      <c r="G212" s="222"/>
      <c r="H212" s="222"/>
      <c r="I212" s="222"/>
      <c r="J212" s="222"/>
      <c r="K212" s="222"/>
      <c r="L212" s="222"/>
      <c r="M212" s="222"/>
      <c r="N212" s="222"/>
      <c r="O212" s="222"/>
      <c r="P212" s="222"/>
      <c r="Q212" s="222"/>
      <c r="R212" s="222"/>
      <c r="S212" s="222"/>
      <c r="T212" s="222"/>
      <c r="U212" s="222"/>
      <c r="V212" s="222"/>
      <c r="W212" s="222"/>
      <c r="X212" s="222"/>
      <c r="Y212" s="222"/>
      <c r="Z212" s="222"/>
      <c r="AA212" s="223"/>
      <c r="AB212" s="226">
        <f>SUM(AB194:AF211)</f>
        <v>0</v>
      </c>
      <c r="AC212" s="227"/>
      <c r="AD212" s="227"/>
      <c r="AE212" s="227"/>
      <c r="AF212" s="228"/>
      <c r="AG212" s="231"/>
      <c r="AH212" s="232"/>
      <c r="AI212" s="232"/>
      <c r="AJ212" s="232"/>
      <c r="AK212" s="232"/>
      <c r="AL212" s="232"/>
      <c r="AM212" s="233"/>
      <c r="AN212" s="57"/>
      <c r="AO212" s="57"/>
      <c r="AP212" s="57"/>
      <c r="AQ212" s="57"/>
      <c r="AR212" s="57"/>
      <c r="AS212" s="57"/>
      <c r="AT212" s="57"/>
      <c r="AU212" s="57"/>
      <c r="AV212" s="57"/>
      <c r="AW212" s="57"/>
      <c r="AX212" s="57"/>
      <c r="AY212" s="57"/>
      <c r="AZ212" s="57"/>
      <c r="BA212" s="57"/>
      <c r="BB212" s="57"/>
      <c r="BC212" s="10"/>
    </row>
    <row r="213" spans="1:55" ht="13.35" customHeight="1" thickBot="1" x14ac:dyDescent="0.2">
      <c r="A213" s="5"/>
      <c r="B213" s="224"/>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5"/>
      <c r="AB213" s="229"/>
      <c r="AC213" s="229"/>
      <c r="AD213" s="229"/>
      <c r="AE213" s="229"/>
      <c r="AF213" s="230"/>
      <c r="AG213" s="234"/>
      <c r="AH213" s="235"/>
      <c r="AI213" s="235"/>
      <c r="AJ213" s="235"/>
      <c r="AK213" s="235"/>
      <c r="AL213" s="235"/>
      <c r="AM213" s="236"/>
      <c r="AN213" s="58"/>
      <c r="AO213" s="58"/>
      <c r="AP213" s="58"/>
      <c r="AQ213" s="58"/>
      <c r="AR213" s="58"/>
      <c r="AS213" s="58"/>
      <c r="AT213" s="58"/>
      <c r="AU213" s="58"/>
      <c r="AV213" s="58"/>
      <c r="AW213" s="58"/>
      <c r="AX213" s="58"/>
      <c r="AY213" s="58"/>
      <c r="AZ213" s="58"/>
      <c r="BA213" s="58"/>
      <c r="BB213" s="58"/>
      <c r="BC213" s="10"/>
    </row>
    <row r="214" spans="1:55" ht="13.35" customHeight="1" x14ac:dyDescent="0.15">
      <c r="A214" s="5"/>
      <c r="BC214" s="10"/>
    </row>
    <row r="215" spans="1:55" ht="13.35" customHeight="1" x14ac:dyDescent="0.15">
      <c r="A215" s="5"/>
      <c r="B215" s="200" t="s">
        <v>6</v>
      </c>
      <c r="C215" s="201"/>
      <c r="D215" s="201"/>
      <c r="E215" s="201"/>
      <c r="F215" s="201"/>
      <c r="G215" s="201"/>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204" t="s">
        <v>21</v>
      </c>
      <c r="AL215" s="205"/>
      <c r="AM215" s="210" t="s">
        <v>14</v>
      </c>
      <c r="AN215" s="210"/>
      <c r="AO215" s="210"/>
      <c r="AP215" s="211"/>
      <c r="AQ215" s="212" t="s">
        <v>34</v>
      </c>
      <c r="AR215" s="210"/>
      <c r="AS215" s="210"/>
      <c r="AT215" s="211"/>
      <c r="AU215" s="212" t="s">
        <v>34</v>
      </c>
      <c r="AV215" s="210"/>
      <c r="AW215" s="210"/>
      <c r="AX215" s="211"/>
      <c r="AY215" s="212" t="s">
        <v>34</v>
      </c>
      <c r="AZ215" s="210"/>
      <c r="BA215" s="210"/>
      <c r="BB215" s="210"/>
      <c r="BC215" s="10"/>
    </row>
    <row r="216" spans="1:55" ht="13.35" customHeight="1" x14ac:dyDescent="0.15">
      <c r="A216" s="5"/>
      <c r="B216" s="202"/>
      <c r="C216" s="203"/>
      <c r="D216" s="203"/>
      <c r="E216" s="203"/>
      <c r="F216" s="203"/>
      <c r="G216" s="203"/>
      <c r="T216" s="13"/>
      <c r="Z216" s="35"/>
      <c r="AE216" s="35"/>
      <c r="AF216" s="35"/>
      <c r="AG216" s="35"/>
      <c r="AK216" s="206"/>
      <c r="AL216" s="207"/>
      <c r="AP216" s="10"/>
      <c r="AQ216" s="5"/>
      <c r="AT216" s="10"/>
      <c r="AU216" s="5"/>
      <c r="AX216" s="10"/>
      <c r="AY216" s="5"/>
      <c r="BB216" s="50"/>
      <c r="BC216" s="10"/>
    </row>
    <row r="217" spans="1:55" ht="13.35" customHeight="1" x14ac:dyDescent="0.15">
      <c r="A217" s="5"/>
      <c r="B217" s="51"/>
      <c r="O217" s="36"/>
      <c r="Q217" s="4" t="s">
        <v>9</v>
      </c>
      <c r="V217" s="36"/>
      <c r="X217" s="4" t="s">
        <v>10</v>
      </c>
      <c r="Z217" s="35"/>
      <c r="AC217" s="36"/>
      <c r="AE217" s="4" t="s">
        <v>32</v>
      </c>
      <c r="AF217" s="35"/>
      <c r="AG217" s="35"/>
      <c r="AK217" s="206"/>
      <c r="AL217" s="207"/>
      <c r="AP217" s="10"/>
      <c r="AQ217" s="5"/>
      <c r="AT217" s="10"/>
      <c r="AU217" s="5"/>
      <c r="AX217" s="10"/>
      <c r="AY217" s="5"/>
      <c r="BB217" s="50"/>
      <c r="BC217" s="10"/>
    </row>
    <row r="218" spans="1:55" ht="13.35" customHeight="1" x14ac:dyDescent="0.15">
      <c r="A218" s="5"/>
      <c r="B218" s="51"/>
      <c r="Z218" s="35"/>
      <c r="AD218" s="4" t="s">
        <v>33</v>
      </c>
      <c r="AE218" s="37"/>
      <c r="AF218" s="35"/>
      <c r="AG218" s="35"/>
      <c r="AJ218" s="4" t="s">
        <v>23</v>
      </c>
      <c r="AK218" s="206"/>
      <c r="AL218" s="207"/>
      <c r="AP218" s="10"/>
      <c r="AQ218" s="5"/>
      <c r="AT218" s="10"/>
      <c r="AU218" s="5"/>
      <c r="AX218" s="10"/>
      <c r="AY218" s="5"/>
      <c r="BB218" s="50"/>
      <c r="BC218" s="10"/>
    </row>
    <row r="219" spans="1:55" ht="13.35" customHeight="1" x14ac:dyDescent="0.15">
      <c r="A219" s="5"/>
      <c r="B219" s="52"/>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53"/>
      <c r="AF219" s="53"/>
      <c r="AG219" s="53"/>
      <c r="AH219" s="40"/>
      <c r="AI219" s="40"/>
      <c r="AJ219" s="40"/>
      <c r="AK219" s="208"/>
      <c r="AL219" s="209"/>
      <c r="AM219" s="40"/>
      <c r="AN219" s="40"/>
      <c r="AO219" s="40"/>
      <c r="AP219" s="55"/>
      <c r="AQ219" s="54"/>
      <c r="AR219" s="40"/>
      <c r="AS219" s="40"/>
      <c r="AT219" s="55"/>
      <c r="AU219" s="54"/>
      <c r="AV219" s="40"/>
      <c r="AW219" s="40"/>
      <c r="AX219" s="55"/>
      <c r="AY219" s="54"/>
      <c r="AZ219" s="40"/>
      <c r="BA219" s="40"/>
      <c r="BB219" s="56"/>
      <c r="BC219" s="10"/>
    </row>
    <row r="220" spans="1:55" ht="13.35" customHeight="1" x14ac:dyDescent="0.15">
      <c r="A220" s="23"/>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5"/>
    </row>
  </sheetData>
  <mergeCells count="691">
    <mergeCell ref="AX210:BB211"/>
    <mergeCell ref="B212:AA213"/>
    <mergeCell ref="AB212:AF213"/>
    <mergeCell ref="AG212:AM213"/>
    <mergeCell ref="B215:G216"/>
    <mergeCell ref="AK215:AL219"/>
    <mergeCell ref="AM215:AP215"/>
    <mergeCell ref="AQ215:AT215"/>
    <mergeCell ref="AU215:AX215"/>
    <mergeCell ref="AY215:BB215"/>
    <mergeCell ref="B210:C211"/>
    <mergeCell ref="D210:R211"/>
    <mergeCell ref="S210:T211"/>
    <mergeCell ref="U210:V211"/>
    <mergeCell ref="W210:AA211"/>
    <mergeCell ref="AB210:AF211"/>
    <mergeCell ref="AG210:AM211"/>
    <mergeCell ref="AN210:AR211"/>
    <mergeCell ref="AS210:AW211"/>
    <mergeCell ref="AX206:BB207"/>
    <mergeCell ref="B208:C209"/>
    <mergeCell ref="D208:R209"/>
    <mergeCell ref="S208:T209"/>
    <mergeCell ref="U208:V209"/>
    <mergeCell ref="W208:AA209"/>
    <mergeCell ref="AB208:AF209"/>
    <mergeCell ref="AG208:AM209"/>
    <mergeCell ref="AN208:AR209"/>
    <mergeCell ref="AS208:AW209"/>
    <mergeCell ref="AX208:BB209"/>
    <mergeCell ref="B206:C207"/>
    <mergeCell ref="D206:R207"/>
    <mergeCell ref="S206:T207"/>
    <mergeCell ref="U206:V207"/>
    <mergeCell ref="W206:AA207"/>
    <mergeCell ref="AB206:AF207"/>
    <mergeCell ref="AG206:AM207"/>
    <mergeCell ref="AN206:AR207"/>
    <mergeCell ref="AS206:AW207"/>
    <mergeCell ref="AX202:BB203"/>
    <mergeCell ref="B204:C205"/>
    <mergeCell ref="D204:R205"/>
    <mergeCell ref="S204:T205"/>
    <mergeCell ref="U204:V205"/>
    <mergeCell ref="W204:AA205"/>
    <mergeCell ref="AB204:AF205"/>
    <mergeCell ref="AG204:AM205"/>
    <mergeCell ref="AN204:AR205"/>
    <mergeCell ref="AS204:AW205"/>
    <mergeCell ref="AX204:BB205"/>
    <mergeCell ref="B202:C203"/>
    <mergeCell ref="D202:R203"/>
    <mergeCell ref="S202:T203"/>
    <mergeCell ref="U202:V203"/>
    <mergeCell ref="W202:AA203"/>
    <mergeCell ref="AB202:AF203"/>
    <mergeCell ref="AG202:AM203"/>
    <mergeCell ref="AN202:AR203"/>
    <mergeCell ref="AS202:AW203"/>
    <mergeCell ref="AX198:BB199"/>
    <mergeCell ref="B200:C201"/>
    <mergeCell ref="D200:R201"/>
    <mergeCell ref="S200:T201"/>
    <mergeCell ref="U200:V201"/>
    <mergeCell ref="W200:AA201"/>
    <mergeCell ref="AB200:AF201"/>
    <mergeCell ref="AG200:AM201"/>
    <mergeCell ref="AN200:AR201"/>
    <mergeCell ref="AS200:AW201"/>
    <mergeCell ref="AX200:BB201"/>
    <mergeCell ref="B198:C199"/>
    <mergeCell ref="D198:R199"/>
    <mergeCell ref="S198:T199"/>
    <mergeCell ref="U198:V199"/>
    <mergeCell ref="W198:AA199"/>
    <mergeCell ref="AB198:AF199"/>
    <mergeCell ref="AG198:AM199"/>
    <mergeCell ref="AN198:AR199"/>
    <mergeCell ref="AS198:AW199"/>
    <mergeCell ref="AX194:BB195"/>
    <mergeCell ref="B196:C197"/>
    <mergeCell ref="D196:R197"/>
    <mergeCell ref="S196:T197"/>
    <mergeCell ref="U196:V197"/>
    <mergeCell ref="W196:AA197"/>
    <mergeCell ref="AB196:AF197"/>
    <mergeCell ref="AG196:AM197"/>
    <mergeCell ref="AN196:AR197"/>
    <mergeCell ref="AS196:AW197"/>
    <mergeCell ref="AX196:BB197"/>
    <mergeCell ref="B194:C195"/>
    <mergeCell ref="D194:R195"/>
    <mergeCell ref="S194:T195"/>
    <mergeCell ref="U194:V195"/>
    <mergeCell ref="W194:AA195"/>
    <mergeCell ref="AB194:AF195"/>
    <mergeCell ref="AG194:AM195"/>
    <mergeCell ref="AN194:AR195"/>
    <mergeCell ref="AS194:AW195"/>
    <mergeCell ref="B189:R191"/>
    <mergeCell ref="S189:X191"/>
    <mergeCell ref="Y189:Z191"/>
    <mergeCell ref="AA189:AG191"/>
    <mergeCell ref="AH189:AI191"/>
    <mergeCell ref="AJ189:AK191"/>
    <mergeCell ref="AL189:AT191"/>
    <mergeCell ref="AX191:BA191"/>
    <mergeCell ref="B193:C193"/>
    <mergeCell ref="D193:R193"/>
    <mergeCell ref="S193:T193"/>
    <mergeCell ref="U193:V193"/>
    <mergeCell ref="W193:AA193"/>
    <mergeCell ref="AB193:AF193"/>
    <mergeCell ref="AG193:AM193"/>
    <mergeCell ref="AN193:AR193"/>
    <mergeCell ref="AS193:AW193"/>
    <mergeCell ref="AX193:BB193"/>
    <mergeCell ref="AJ183:AZ183"/>
    <mergeCell ref="AJ184:AL184"/>
    <mergeCell ref="AN184:AZ184"/>
    <mergeCell ref="AJ186:AL186"/>
    <mergeCell ref="AN186:AR186"/>
    <mergeCell ref="AS186:AV186"/>
    <mergeCell ref="AW186:BA186"/>
    <mergeCell ref="B188:R188"/>
    <mergeCell ref="S188:Z188"/>
    <mergeCell ref="AA188:AG188"/>
    <mergeCell ref="AH188:AK188"/>
    <mergeCell ref="AL188:BB188"/>
    <mergeCell ref="S178:AI179"/>
    <mergeCell ref="BA178:BB178"/>
    <mergeCell ref="AQ180:AS180"/>
    <mergeCell ref="AU180:AV180"/>
    <mergeCell ref="BA180:BB180"/>
    <mergeCell ref="B181:N182"/>
    <mergeCell ref="AJ182:AL182"/>
    <mergeCell ref="AN182:AZ182"/>
    <mergeCell ref="AX180:AZ180"/>
    <mergeCell ref="AX166:BB167"/>
    <mergeCell ref="B168:AA169"/>
    <mergeCell ref="AB168:AF169"/>
    <mergeCell ref="AG168:AM169"/>
    <mergeCell ref="B171:G172"/>
    <mergeCell ref="AK171:AL175"/>
    <mergeCell ref="AM171:AP171"/>
    <mergeCell ref="AQ171:AT171"/>
    <mergeCell ref="AU171:AX171"/>
    <mergeCell ref="AY171:BB171"/>
    <mergeCell ref="B166:C167"/>
    <mergeCell ref="D166:R167"/>
    <mergeCell ref="S166:T167"/>
    <mergeCell ref="U166:V167"/>
    <mergeCell ref="W166:AA167"/>
    <mergeCell ref="AB166:AF167"/>
    <mergeCell ref="AG166:AM167"/>
    <mergeCell ref="AN166:AR167"/>
    <mergeCell ref="AS166:AW167"/>
    <mergeCell ref="AX162:BB163"/>
    <mergeCell ref="B164:C165"/>
    <mergeCell ref="D164:R165"/>
    <mergeCell ref="S164:T165"/>
    <mergeCell ref="U164:V165"/>
    <mergeCell ref="W164:AA165"/>
    <mergeCell ref="AB164:AF165"/>
    <mergeCell ref="AG164:AM165"/>
    <mergeCell ref="AN164:AR165"/>
    <mergeCell ref="AS164:AW165"/>
    <mergeCell ref="AX164:BB165"/>
    <mergeCell ref="B162:C163"/>
    <mergeCell ref="D162:R163"/>
    <mergeCell ref="S162:T163"/>
    <mergeCell ref="U162:V163"/>
    <mergeCell ref="W162:AA163"/>
    <mergeCell ref="AB162:AF163"/>
    <mergeCell ref="AG162:AM163"/>
    <mergeCell ref="AN162:AR163"/>
    <mergeCell ref="AS162:AW163"/>
    <mergeCell ref="AX158:BB159"/>
    <mergeCell ref="B160:C161"/>
    <mergeCell ref="D160:R161"/>
    <mergeCell ref="S160:T161"/>
    <mergeCell ref="U160:V161"/>
    <mergeCell ref="W160:AA161"/>
    <mergeCell ref="AB160:AF161"/>
    <mergeCell ref="AG160:AM161"/>
    <mergeCell ref="AN160:AR161"/>
    <mergeCell ref="AS160:AW161"/>
    <mergeCell ref="AX160:BB161"/>
    <mergeCell ref="B158:C159"/>
    <mergeCell ref="D158:R159"/>
    <mergeCell ref="S158:T159"/>
    <mergeCell ref="U158:V159"/>
    <mergeCell ref="W158:AA159"/>
    <mergeCell ref="AB158:AF159"/>
    <mergeCell ref="AG158:AM159"/>
    <mergeCell ref="AN158:AR159"/>
    <mergeCell ref="AS158:AW159"/>
    <mergeCell ref="AX154:BB155"/>
    <mergeCell ref="B156:C157"/>
    <mergeCell ref="D156:R157"/>
    <mergeCell ref="S156:T157"/>
    <mergeCell ref="U156:V157"/>
    <mergeCell ref="W156:AA157"/>
    <mergeCell ref="AB156:AF157"/>
    <mergeCell ref="AG156:AM157"/>
    <mergeCell ref="AN156:AR157"/>
    <mergeCell ref="AS156:AW157"/>
    <mergeCell ref="AX156:BB157"/>
    <mergeCell ref="B154:C155"/>
    <mergeCell ref="D154:R155"/>
    <mergeCell ref="S154:T155"/>
    <mergeCell ref="U154:V155"/>
    <mergeCell ref="W154:AA155"/>
    <mergeCell ref="AB154:AF155"/>
    <mergeCell ref="AG154:AM155"/>
    <mergeCell ref="AN154:AR155"/>
    <mergeCell ref="AS154:AW155"/>
    <mergeCell ref="AX150:BB151"/>
    <mergeCell ref="B152:C153"/>
    <mergeCell ref="D152:R153"/>
    <mergeCell ref="S152:T153"/>
    <mergeCell ref="U152:V153"/>
    <mergeCell ref="W152:AA153"/>
    <mergeCell ref="AB152:AF153"/>
    <mergeCell ref="AG152:AM153"/>
    <mergeCell ref="AN152:AR153"/>
    <mergeCell ref="AS152:AW153"/>
    <mergeCell ref="AX152:BB153"/>
    <mergeCell ref="B150:C151"/>
    <mergeCell ref="D150:R151"/>
    <mergeCell ref="S150:T151"/>
    <mergeCell ref="U150:V151"/>
    <mergeCell ref="W150:AA151"/>
    <mergeCell ref="AB150:AF151"/>
    <mergeCell ref="AG150:AM151"/>
    <mergeCell ref="AN150:AR151"/>
    <mergeCell ref="AS150:AW151"/>
    <mergeCell ref="B145:R147"/>
    <mergeCell ref="S145:X147"/>
    <mergeCell ref="Y145:Z147"/>
    <mergeCell ref="AA145:AG147"/>
    <mergeCell ref="AH145:AI147"/>
    <mergeCell ref="AJ145:AK147"/>
    <mergeCell ref="AL145:AT147"/>
    <mergeCell ref="AX147:BA147"/>
    <mergeCell ref="B149:C149"/>
    <mergeCell ref="D149:R149"/>
    <mergeCell ref="S149:T149"/>
    <mergeCell ref="U149:V149"/>
    <mergeCell ref="W149:AA149"/>
    <mergeCell ref="AB149:AF149"/>
    <mergeCell ref="AG149:AM149"/>
    <mergeCell ref="AN149:AR149"/>
    <mergeCell ref="AS149:AW149"/>
    <mergeCell ref="AX149:BB149"/>
    <mergeCell ref="AJ139:AZ139"/>
    <mergeCell ref="AJ140:AL140"/>
    <mergeCell ref="AN140:AZ140"/>
    <mergeCell ref="AJ142:AL142"/>
    <mergeCell ref="AN142:AR142"/>
    <mergeCell ref="AS142:AV142"/>
    <mergeCell ref="AW142:BA142"/>
    <mergeCell ref="B144:R144"/>
    <mergeCell ref="S144:Z144"/>
    <mergeCell ref="AA144:AG144"/>
    <mergeCell ref="AH144:AK144"/>
    <mergeCell ref="AL144:BB144"/>
    <mergeCell ref="S134:AI135"/>
    <mergeCell ref="BA134:BB134"/>
    <mergeCell ref="AQ136:AS136"/>
    <mergeCell ref="AU136:AV136"/>
    <mergeCell ref="BA136:BB136"/>
    <mergeCell ref="B137:N138"/>
    <mergeCell ref="AJ138:AL138"/>
    <mergeCell ref="AN138:AZ138"/>
    <mergeCell ref="AX136:AZ136"/>
    <mergeCell ref="AX122:BB123"/>
    <mergeCell ref="B124:AA125"/>
    <mergeCell ref="AB124:AF125"/>
    <mergeCell ref="AG124:AM125"/>
    <mergeCell ref="B127:G128"/>
    <mergeCell ref="AK127:AL131"/>
    <mergeCell ref="AM127:AP127"/>
    <mergeCell ref="AQ127:AT127"/>
    <mergeCell ref="AU127:AX127"/>
    <mergeCell ref="AY127:BB127"/>
    <mergeCell ref="B122:C123"/>
    <mergeCell ref="D122:R123"/>
    <mergeCell ref="S122:T123"/>
    <mergeCell ref="U122:V123"/>
    <mergeCell ref="W122:AA123"/>
    <mergeCell ref="AB122:AF123"/>
    <mergeCell ref="AG122:AM123"/>
    <mergeCell ref="AN122:AR123"/>
    <mergeCell ref="AS122:AW123"/>
    <mergeCell ref="AX118:BB119"/>
    <mergeCell ref="B120:C121"/>
    <mergeCell ref="D120:R121"/>
    <mergeCell ref="S120:T121"/>
    <mergeCell ref="U120:V121"/>
    <mergeCell ref="W120:AA121"/>
    <mergeCell ref="AB120:AF121"/>
    <mergeCell ref="AG120:AM121"/>
    <mergeCell ref="AN120:AR121"/>
    <mergeCell ref="AS120:AW121"/>
    <mergeCell ref="AX120:BB121"/>
    <mergeCell ref="B118:C119"/>
    <mergeCell ref="D118:R119"/>
    <mergeCell ref="S118:T119"/>
    <mergeCell ref="U118:V119"/>
    <mergeCell ref="W118:AA119"/>
    <mergeCell ref="AB118:AF119"/>
    <mergeCell ref="AG118:AM119"/>
    <mergeCell ref="AN118:AR119"/>
    <mergeCell ref="AS118:AW119"/>
    <mergeCell ref="AX114:BB115"/>
    <mergeCell ref="B116:C117"/>
    <mergeCell ref="D116:R117"/>
    <mergeCell ref="S116:T117"/>
    <mergeCell ref="U116:V117"/>
    <mergeCell ref="W116:AA117"/>
    <mergeCell ref="AB116:AF117"/>
    <mergeCell ref="AG116:AM117"/>
    <mergeCell ref="AN116:AR117"/>
    <mergeCell ref="AS116:AW117"/>
    <mergeCell ref="AX116:BB117"/>
    <mergeCell ref="B114:C115"/>
    <mergeCell ref="D114:R115"/>
    <mergeCell ref="S114:T115"/>
    <mergeCell ref="U114:V115"/>
    <mergeCell ref="W114:AA115"/>
    <mergeCell ref="AB114:AF115"/>
    <mergeCell ref="AG114:AM115"/>
    <mergeCell ref="AN114:AR115"/>
    <mergeCell ref="AS114:AW115"/>
    <mergeCell ref="AX110:BB111"/>
    <mergeCell ref="B112:C113"/>
    <mergeCell ref="D112:R113"/>
    <mergeCell ref="S112:T113"/>
    <mergeCell ref="U112:V113"/>
    <mergeCell ref="W112:AA113"/>
    <mergeCell ref="AB112:AF113"/>
    <mergeCell ref="AG112:AM113"/>
    <mergeCell ref="AN112:AR113"/>
    <mergeCell ref="AS112:AW113"/>
    <mergeCell ref="AX112:BB113"/>
    <mergeCell ref="B110:C111"/>
    <mergeCell ref="D110:R111"/>
    <mergeCell ref="S110:T111"/>
    <mergeCell ref="U110:V111"/>
    <mergeCell ref="W110:AA111"/>
    <mergeCell ref="AB110:AF111"/>
    <mergeCell ref="AG110:AM111"/>
    <mergeCell ref="AN110:AR111"/>
    <mergeCell ref="AS110:AW111"/>
    <mergeCell ref="AX106:BB107"/>
    <mergeCell ref="B108:C109"/>
    <mergeCell ref="D108:R109"/>
    <mergeCell ref="S108:T109"/>
    <mergeCell ref="U108:V109"/>
    <mergeCell ref="W108:AA109"/>
    <mergeCell ref="AB108:AF109"/>
    <mergeCell ref="AG108:AM109"/>
    <mergeCell ref="AN108:AR109"/>
    <mergeCell ref="AS108:AW109"/>
    <mergeCell ref="AX108:BB109"/>
    <mergeCell ref="B106:C107"/>
    <mergeCell ref="D106:R107"/>
    <mergeCell ref="S106:T107"/>
    <mergeCell ref="U106:V107"/>
    <mergeCell ref="W106:AA107"/>
    <mergeCell ref="AB106:AF107"/>
    <mergeCell ref="AG106:AM107"/>
    <mergeCell ref="AN106:AR107"/>
    <mergeCell ref="AS106:AW107"/>
    <mergeCell ref="B101:R103"/>
    <mergeCell ref="S101:X103"/>
    <mergeCell ref="Y101:Z103"/>
    <mergeCell ref="AA101:AG103"/>
    <mergeCell ref="AH101:AI103"/>
    <mergeCell ref="AJ101:AK103"/>
    <mergeCell ref="AL101:AT103"/>
    <mergeCell ref="AX103:BA103"/>
    <mergeCell ref="B105:C105"/>
    <mergeCell ref="D105:R105"/>
    <mergeCell ref="S105:T105"/>
    <mergeCell ref="U105:V105"/>
    <mergeCell ref="W105:AA105"/>
    <mergeCell ref="AB105:AF105"/>
    <mergeCell ref="AG105:AM105"/>
    <mergeCell ref="AN105:AR105"/>
    <mergeCell ref="AS105:AW105"/>
    <mergeCell ref="AX105:BB105"/>
    <mergeCell ref="AJ95:AZ95"/>
    <mergeCell ref="AJ96:AL96"/>
    <mergeCell ref="AN96:AZ96"/>
    <mergeCell ref="AJ98:AL98"/>
    <mergeCell ref="AN98:AR98"/>
    <mergeCell ref="AS98:AV98"/>
    <mergeCell ref="AW98:BA98"/>
    <mergeCell ref="B100:R100"/>
    <mergeCell ref="S100:Z100"/>
    <mergeCell ref="AA100:AG100"/>
    <mergeCell ref="AH100:AK100"/>
    <mergeCell ref="AL100:BB100"/>
    <mergeCell ref="S90:AI91"/>
    <mergeCell ref="BA90:BB90"/>
    <mergeCell ref="AQ92:AS92"/>
    <mergeCell ref="AU92:AV92"/>
    <mergeCell ref="BA92:BB92"/>
    <mergeCell ref="B93:N94"/>
    <mergeCell ref="AJ94:AL94"/>
    <mergeCell ref="AN94:AZ94"/>
    <mergeCell ref="AX92:AZ92"/>
    <mergeCell ref="AX78:BB79"/>
    <mergeCell ref="B80:AA81"/>
    <mergeCell ref="AB80:AF81"/>
    <mergeCell ref="AG80:AM81"/>
    <mergeCell ref="B83:G84"/>
    <mergeCell ref="AK83:AL87"/>
    <mergeCell ref="AM83:AP83"/>
    <mergeCell ref="AQ83:AT83"/>
    <mergeCell ref="AU83:AX83"/>
    <mergeCell ref="AY83:BB83"/>
    <mergeCell ref="B78:C79"/>
    <mergeCell ref="D78:R79"/>
    <mergeCell ref="S78:T79"/>
    <mergeCell ref="U78:V79"/>
    <mergeCell ref="W78:AA79"/>
    <mergeCell ref="AB78:AF79"/>
    <mergeCell ref="AG78:AM79"/>
    <mergeCell ref="AN78:AR79"/>
    <mergeCell ref="AS78:AW79"/>
    <mergeCell ref="AX74:BB75"/>
    <mergeCell ref="B76:C77"/>
    <mergeCell ref="D76:R77"/>
    <mergeCell ref="S76:T77"/>
    <mergeCell ref="U76:V77"/>
    <mergeCell ref="W76:AA77"/>
    <mergeCell ref="AB76:AF77"/>
    <mergeCell ref="AG76:AM77"/>
    <mergeCell ref="AN76:AR77"/>
    <mergeCell ref="AS76:AW77"/>
    <mergeCell ref="AX76:BB77"/>
    <mergeCell ref="B74:C75"/>
    <mergeCell ref="D74:R75"/>
    <mergeCell ref="S74:T75"/>
    <mergeCell ref="U74:V75"/>
    <mergeCell ref="W74:AA75"/>
    <mergeCell ref="AB74:AF75"/>
    <mergeCell ref="AG74:AM75"/>
    <mergeCell ref="AN74:AR75"/>
    <mergeCell ref="AS74:AW75"/>
    <mergeCell ref="AX70:BB71"/>
    <mergeCell ref="B72:C73"/>
    <mergeCell ref="D72:R73"/>
    <mergeCell ref="S72:T73"/>
    <mergeCell ref="U72:V73"/>
    <mergeCell ref="W72:AA73"/>
    <mergeCell ref="AB72:AF73"/>
    <mergeCell ref="AG72:AM73"/>
    <mergeCell ref="AN72:AR73"/>
    <mergeCell ref="AS72:AW73"/>
    <mergeCell ref="AX72:BB73"/>
    <mergeCell ref="B70:C71"/>
    <mergeCell ref="D70:R71"/>
    <mergeCell ref="S70:T71"/>
    <mergeCell ref="U70:V71"/>
    <mergeCell ref="W70:AA71"/>
    <mergeCell ref="AB70:AF71"/>
    <mergeCell ref="AG70:AM71"/>
    <mergeCell ref="AN70:AR71"/>
    <mergeCell ref="AS70:AW71"/>
    <mergeCell ref="AX66:BB67"/>
    <mergeCell ref="B68:C69"/>
    <mergeCell ref="D68:R69"/>
    <mergeCell ref="S68:T69"/>
    <mergeCell ref="U68:V69"/>
    <mergeCell ref="W68:AA69"/>
    <mergeCell ref="AB68:AF69"/>
    <mergeCell ref="AG68:AM69"/>
    <mergeCell ref="AN68:AR69"/>
    <mergeCell ref="AS68:AW69"/>
    <mergeCell ref="AX68:BB69"/>
    <mergeCell ref="B66:C67"/>
    <mergeCell ref="D66:R67"/>
    <mergeCell ref="S66:T67"/>
    <mergeCell ref="U66:V67"/>
    <mergeCell ref="W66:AA67"/>
    <mergeCell ref="AB66:AF67"/>
    <mergeCell ref="AG66:AM67"/>
    <mergeCell ref="AN66:AR67"/>
    <mergeCell ref="AS66:AW67"/>
    <mergeCell ref="AX62:BB63"/>
    <mergeCell ref="B64:C65"/>
    <mergeCell ref="D64:R65"/>
    <mergeCell ref="S64:T65"/>
    <mergeCell ref="U64:V65"/>
    <mergeCell ref="W64:AA65"/>
    <mergeCell ref="AB64:AF65"/>
    <mergeCell ref="AG64:AM65"/>
    <mergeCell ref="AN64:AR65"/>
    <mergeCell ref="AS64:AW65"/>
    <mergeCell ref="AX64:BB65"/>
    <mergeCell ref="B62:C63"/>
    <mergeCell ref="D62:R63"/>
    <mergeCell ref="S62:T63"/>
    <mergeCell ref="U62:V63"/>
    <mergeCell ref="W62:AA63"/>
    <mergeCell ref="AB62:AF63"/>
    <mergeCell ref="AG62:AM63"/>
    <mergeCell ref="AN62:AR63"/>
    <mergeCell ref="AS62:AW63"/>
    <mergeCell ref="B57:R59"/>
    <mergeCell ref="S57:X59"/>
    <mergeCell ref="Y57:Z59"/>
    <mergeCell ref="AA57:AG59"/>
    <mergeCell ref="AH57:AI59"/>
    <mergeCell ref="AJ57:AK59"/>
    <mergeCell ref="AL57:AT59"/>
    <mergeCell ref="AX59:BA59"/>
    <mergeCell ref="B61:C61"/>
    <mergeCell ref="D61:R61"/>
    <mergeCell ref="S61:T61"/>
    <mergeCell ref="U61:V61"/>
    <mergeCell ref="W61:AA61"/>
    <mergeCell ref="AB61:AF61"/>
    <mergeCell ref="AG61:AM61"/>
    <mergeCell ref="AN61:AR61"/>
    <mergeCell ref="AS61:AW61"/>
    <mergeCell ref="AX61:BB61"/>
    <mergeCell ref="AJ51:AZ51"/>
    <mergeCell ref="AJ52:AL52"/>
    <mergeCell ref="AN52:AZ52"/>
    <mergeCell ref="AJ54:AL54"/>
    <mergeCell ref="AN54:AR54"/>
    <mergeCell ref="AS54:AV54"/>
    <mergeCell ref="AW54:BA54"/>
    <mergeCell ref="B56:R56"/>
    <mergeCell ref="S56:Z56"/>
    <mergeCell ref="AA56:AG56"/>
    <mergeCell ref="AH56:AK56"/>
    <mergeCell ref="AL56:BB56"/>
    <mergeCell ref="S46:AI47"/>
    <mergeCell ref="BA46:BB46"/>
    <mergeCell ref="AQ48:AS48"/>
    <mergeCell ref="AU48:AV48"/>
    <mergeCell ref="BA48:BB48"/>
    <mergeCell ref="B49:N50"/>
    <mergeCell ref="AJ50:AL50"/>
    <mergeCell ref="AN50:AZ50"/>
    <mergeCell ref="AX48:AZ48"/>
    <mergeCell ref="S2:AI3"/>
    <mergeCell ref="BA2:BB2"/>
    <mergeCell ref="AQ4:AS4"/>
    <mergeCell ref="AU4:AV4"/>
    <mergeCell ref="BA4:BB4"/>
    <mergeCell ref="AJ10:AL10"/>
    <mergeCell ref="AS10:AV10"/>
    <mergeCell ref="B12:R12"/>
    <mergeCell ref="S12:Z12"/>
    <mergeCell ref="AA12:AG12"/>
    <mergeCell ref="AH12:AK12"/>
    <mergeCell ref="AL12:BB12"/>
    <mergeCell ref="B5:N6"/>
    <mergeCell ref="AJ6:AL6"/>
    <mergeCell ref="AJ8:AL8"/>
    <mergeCell ref="AJ7:AZ7"/>
    <mergeCell ref="AN10:AR10"/>
    <mergeCell ref="AW10:BA10"/>
    <mergeCell ref="AN8:AZ8"/>
    <mergeCell ref="AN6:AZ6"/>
    <mergeCell ref="AX4:AZ4"/>
    <mergeCell ref="B9:P9"/>
    <mergeCell ref="AL13:AT15"/>
    <mergeCell ref="AX15:BA15"/>
    <mergeCell ref="B17:C17"/>
    <mergeCell ref="D17:R17"/>
    <mergeCell ref="S17:T17"/>
    <mergeCell ref="U17:V17"/>
    <mergeCell ref="W17:AA17"/>
    <mergeCell ref="AB17:AF17"/>
    <mergeCell ref="AG17:AM17"/>
    <mergeCell ref="AN17:AR17"/>
    <mergeCell ref="B13:R15"/>
    <mergeCell ref="S13:X15"/>
    <mergeCell ref="Y13:Z15"/>
    <mergeCell ref="AA13:AG15"/>
    <mergeCell ref="AH13:AI15"/>
    <mergeCell ref="AJ13:AK15"/>
    <mergeCell ref="AS17:AW17"/>
    <mergeCell ref="AX17:BB17"/>
    <mergeCell ref="AX18:BB19"/>
    <mergeCell ref="B20:C21"/>
    <mergeCell ref="D20:R21"/>
    <mergeCell ref="S20:T21"/>
    <mergeCell ref="U20:V21"/>
    <mergeCell ref="W20:AA21"/>
    <mergeCell ref="AB20:AF21"/>
    <mergeCell ref="AG20:AM21"/>
    <mergeCell ref="AN20:AR21"/>
    <mergeCell ref="AS20:AW21"/>
    <mergeCell ref="AX20:BB21"/>
    <mergeCell ref="B18:C19"/>
    <mergeCell ref="D18:R19"/>
    <mergeCell ref="S18:T19"/>
    <mergeCell ref="U18:V19"/>
    <mergeCell ref="W18:AA19"/>
    <mergeCell ref="AB18:AF19"/>
    <mergeCell ref="AG18:AM19"/>
    <mergeCell ref="AN18:AR19"/>
    <mergeCell ref="AS18:AW19"/>
    <mergeCell ref="AX22:BB23"/>
    <mergeCell ref="B24:C25"/>
    <mergeCell ref="D24:R25"/>
    <mergeCell ref="S24:T25"/>
    <mergeCell ref="U24:V25"/>
    <mergeCell ref="W24:AA25"/>
    <mergeCell ref="AB24:AF25"/>
    <mergeCell ref="AG24:AM25"/>
    <mergeCell ref="AN24:AR25"/>
    <mergeCell ref="AS24:AW25"/>
    <mergeCell ref="AX24:BB25"/>
    <mergeCell ref="B22:C23"/>
    <mergeCell ref="D22:R23"/>
    <mergeCell ref="S22:T23"/>
    <mergeCell ref="U22:V23"/>
    <mergeCell ref="W22:AA23"/>
    <mergeCell ref="AB22:AF23"/>
    <mergeCell ref="AG22:AM23"/>
    <mergeCell ref="AN22:AR23"/>
    <mergeCell ref="AS22:AW23"/>
    <mergeCell ref="AX26:BB27"/>
    <mergeCell ref="B28:C29"/>
    <mergeCell ref="D28:R29"/>
    <mergeCell ref="S28:T29"/>
    <mergeCell ref="U28:V29"/>
    <mergeCell ref="W28:AA29"/>
    <mergeCell ref="AB28:AF29"/>
    <mergeCell ref="AG28:AM29"/>
    <mergeCell ref="AN28:AR29"/>
    <mergeCell ref="AS28:AW29"/>
    <mergeCell ref="AX28:BB29"/>
    <mergeCell ref="B26:C27"/>
    <mergeCell ref="D26:R27"/>
    <mergeCell ref="S26:T27"/>
    <mergeCell ref="U26:V27"/>
    <mergeCell ref="W26:AA27"/>
    <mergeCell ref="AB26:AF27"/>
    <mergeCell ref="AG26:AM27"/>
    <mergeCell ref="AN26:AR27"/>
    <mergeCell ref="AS26:AW27"/>
    <mergeCell ref="AX30:BB31"/>
    <mergeCell ref="B32:C33"/>
    <mergeCell ref="D32:R33"/>
    <mergeCell ref="S32:T33"/>
    <mergeCell ref="U32:V33"/>
    <mergeCell ref="AB32:AF33"/>
    <mergeCell ref="AN32:AR33"/>
    <mergeCell ref="AS32:AW33"/>
    <mergeCell ref="AX32:BB33"/>
    <mergeCell ref="B30:C31"/>
    <mergeCell ref="D30:R31"/>
    <mergeCell ref="S30:T31"/>
    <mergeCell ref="U30:V31"/>
    <mergeCell ref="W30:AA31"/>
    <mergeCell ref="AB30:AF31"/>
    <mergeCell ref="AG30:AM31"/>
    <mergeCell ref="AN30:AR31"/>
    <mergeCell ref="AS30:AW31"/>
    <mergeCell ref="W32:AA33"/>
    <mergeCell ref="AG32:AM33"/>
    <mergeCell ref="B39:G40"/>
    <mergeCell ref="AK39:AL43"/>
    <mergeCell ref="AM39:AP39"/>
    <mergeCell ref="AQ39:AT39"/>
    <mergeCell ref="AU39:AX39"/>
    <mergeCell ref="AY39:BB39"/>
    <mergeCell ref="AG34:AM35"/>
    <mergeCell ref="AN34:AR35"/>
    <mergeCell ref="AS34:AW35"/>
    <mergeCell ref="AX34:BB35"/>
    <mergeCell ref="B36:AA37"/>
    <mergeCell ref="AB36:AF37"/>
    <mergeCell ref="AG36:AM37"/>
    <mergeCell ref="B34:C35"/>
    <mergeCell ref="D34:R35"/>
    <mergeCell ref="S34:T35"/>
    <mergeCell ref="U34:V35"/>
    <mergeCell ref="W34:AA35"/>
    <mergeCell ref="AB34:AF35"/>
  </mergeCells>
  <phoneticPr fontId="2"/>
  <dataValidations count="2">
    <dataValidation type="list" allowBlank="1" showInputMessage="1" showErrorMessage="1" sqref="Y145:Z147 Y13:Z15 Y57:Z59 Y101:Z103 Y189:Z191" xr:uid="{00000000-0002-0000-0300-000000000000}">
      <formula1>$BE$2:$BE$4</formula1>
    </dataValidation>
    <dataValidation type="list" showInputMessage="1" sqref="U18:V35 U150:V167 U62:V79 U106:V123 U194:V211" xr:uid="{00000000-0002-0000-0300-000001000000}">
      <formula1>$BF$2:$BF$15</formula1>
    </dataValidation>
  </dataValidations>
  <printOptions horizontalCentered="1"/>
  <pageMargins left="0.24000000000000002" right="0.24000000000000002" top="0.35000000000000003" bottom="0.19685039370078741" header="0.31" footer="0.31"/>
  <pageSetup paperSize="9" scale="88" orientation="landscape" r:id="rId1"/>
  <rowBreaks count="4" manualBreakCount="4">
    <brk id="44" max="54" man="1"/>
    <brk id="88" max="54" man="1"/>
    <brk id="132" max="54" man="1"/>
    <brk id="176" max="54" man="1"/>
  </rowBreaks>
  <ignoredErrors>
    <ignoredError sqref="AX20 AX22 AX24 AX26 AX28 AX30 AX32 AX34 AQ48 AU48 AN50 AN52 AN54 AW54 AQ136 AU136 AN138 AN140 AN142 AW142 AQ180 AU180 AN182 AN184 AN186 AW186" unlockedFormula="1"/>
  </ignoredErrors>
  <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1E88B-F78C-4305-B6E8-19C8178EF6AB}">
  <sheetPr>
    <tabColor theme="4" tint="-0.249977111117893"/>
  </sheetPr>
  <dimension ref="A1:BG220"/>
  <sheetViews>
    <sheetView showGridLines="0" zoomScaleNormal="100" zoomScaleSheetLayoutView="100" zoomScalePageLayoutView="85" workbookViewId="0">
      <selection activeCell="S194" sqref="S194:AA197"/>
    </sheetView>
  </sheetViews>
  <sheetFormatPr defaultColWidth="8.75" defaultRowHeight="13.5" x14ac:dyDescent="0.15"/>
  <cols>
    <col min="1" max="55" width="2.625" style="4" customWidth="1"/>
    <col min="56" max="58" width="5.75" style="4" bestFit="1" customWidth="1"/>
    <col min="59" max="59" width="9.75" style="4" bestFit="1" customWidth="1"/>
    <col min="60" max="60" width="8.75" style="4" customWidth="1"/>
    <col min="61" max="16384" width="8.75" style="4"/>
  </cols>
  <sheetData>
    <row r="1" spans="1:59" ht="13.35" customHeight="1"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3"/>
    </row>
    <row r="2" spans="1:59" ht="13.35" customHeight="1" thickTop="1" x14ac:dyDescent="0.15">
      <c r="A2" s="5"/>
      <c r="S2" s="363" t="s">
        <v>105</v>
      </c>
      <c r="T2" s="363"/>
      <c r="U2" s="363"/>
      <c r="V2" s="363"/>
      <c r="W2" s="363"/>
      <c r="X2" s="363"/>
      <c r="Y2" s="363"/>
      <c r="Z2" s="363"/>
      <c r="AA2" s="363"/>
      <c r="AB2" s="363"/>
      <c r="AC2" s="363"/>
      <c r="AD2" s="363"/>
      <c r="AE2" s="363"/>
      <c r="AF2" s="363"/>
      <c r="AG2" s="363"/>
      <c r="AH2" s="363"/>
      <c r="AI2" s="363"/>
      <c r="AJ2" s="26"/>
      <c r="AK2" s="26"/>
      <c r="AL2" s="26"/>
      <c r="AM2" s="26"/>
      <c r="BA2" s="150" t="s">
        <v>0</v>
      </c>
      <c r="BB2" s="150"/>
      <c r="BC2" s="10"/>
      <c r="BE2" s="4" t="s">
        <v>29</v>
      </c>
      <c r="BF2" s="4" t="s">
        <v>58</v>
      </c>
    </row>
    <row r="3" spans="1:59" ht="13.35" customHeight="1" thickBot="1" x14ac:dyDescent="0.2">
      <c r="A3" s="5"/>
      <c r="S3" s="364"/>
      <c r="T3" s="364"/>
      <c r="U3" s="364"/>
      <c r="V3" s="364"/>
      <c r="W3" s="364"/>
      <c r="X3" s="364"/>
      <c r="Y3" s="364"/>
      <c r="Z3" s="364"/>
      <c r="AA3" s="364"/>
      <c r="AB3" s="364"/>
      <c r="AC3" s="364"/>
      <c r="AD3" s="364"/>
      <c r="AE3" s="364"/>
      <c r="AF3" s="364"/>
      <c r="AG3" s="364"/>
      <c r="AH3" s="364"/>
      <c r="AI3" s="364"/>
      <c r="AJ3" s="26"/>
      <c r="AK3" s="26"/>
      <c r="AL3" s="26"/>
      <c r="AM3" s="26"/>
      <c r="BC3" s="10"/>
      <c r="BE3" s="4" t="s">
        <v>30</v>
      </c>
      <c r="BF3" s="4" t="s">
        <v>59</v>
      </c>
      <c r="BG3" s="29">
        <f>SUM(AX15,AX59,AX103,AX147,AX191)</f>
        <v>0</v>
      </c>
    </row>
    <row r="4" spans="1:59" ht="13.35" customHeight="1" thickTop="1" x14ac:dyDescent="0.15">
      <c r="A4" s="5"/>
      <c r="V4" s="27"/>
      <c r="W4" s="27"/>
      <c r="X4" s="27"/>
      <c r="Y4" s="27"/>
      <c r="Z4" s="27"/>
      <c r="AA4" s="27"/>
      <c r="AB4" s="27"/>
      <c r="AC4" s="27"/>
      <c r="AD4" s="27"/>
      <c r="AE4" s="27"/>
      <c r="AF4" s="27"/>
      <c r="AG4" s="27"/>
      <c r="AH4" s="27"/>
      <c r="AI4" s="27"/>
      <c r="AJ4" s="27"/>
      <c r="AK4" s="27"/>
      <c r="AL4" s="27"/>
      <c r="AM4" s="27"/>
      <c r="AO4" s="28"/>
      <c r="AP4" s="28"/>
      <c r="AQ4" s="365"/>
      <c r="AR4" s="365"/>
      <c r="AS4" s="365"/>
      <c r="AT4" s="4" t="s">
        <v>2</v>
      </c>
      <c r="AU4" s="365"/>
      <c r="AV4" s="365"/>
      <c r="AW4" s="17" t="s">
        <v>15</v>
      </c>
      <c r="AX4" s="183" t="s">
        <v>85</v>
      </c>
      <c r="AY4" s="183"/>
      <c r="AZ4" s="183"/>
      <c r="BA4" s="150" t="s">
        <v>1</v>
      </c>
      <c r="BB4" s="150"/>
      <c r="BC4" s="10"/>
      <c r="BF4" s="4" t="s">
        <v>60</v>
      </c>
    </row>
    <row r="5" spans="1:59" ht="13.35" customHeight="1" x14ac:dyDescent="0.15">
      <c r="A5" s="5"/>
      <c r="B5" s="182" t="str">
        <f>総合請求書№1!B5</f>
        <v>株式会社　上野工務店 御中</v>
      </c>
      <c r="C5" s="182"/>
      <c r="D5" s="182"/>
      <c r="E5" s="182"/>
      <c r="F5" s="182"/>
      <c r="G5" s="182"/>
      <c r="H5" s="182"/>
      <c r="I5" s="182"/>
      <c r="J5" s="182"/>
      <c r="K5" s="182"/>
      <c r="L5" s="182"/>
      <c r="M5" s="182"/>
      <c r="N5" s="182"/>
      <c r="R5" s="12"/>
      <c r="S5" s="12"/>
      <c r="T5" s="12"/>
      <c r="U5" s="12"/>
      <c r="V5" s="12"/>
      <c r="W5" s="12"/>
      <c r="X5" s="12"/>
      <c r="Y5" s="12"/>
      <c r="Z5" s="12"/>
      <c r="AA5" s="12"/>
      <c r="AB5" s="12"/>
      <c r="AC5" s="12"/>
      <c r="AD5" s="12"/>
      <c r="AE5" s="12"/>
      <c r="AF5" s="12"/>
      <c r="AG5" s="12"/>
      <c r="AH5" s="12"/>
      <c r="BC5" s="10"/>
      <c r="BD5" s="29"/>
      <c r="BF5" s="4" t="s">
        <v>61</v>
      </c>
    </row>
    <row r="6" spans="1:59" ht="13.35" customHeight="1" x14ac:dyDescent="0.15">
      <c r="A6" s="5"/>
      <c r="B6" s="375"/>
      <c r="C6" s="375"/>
      <c r="D6" s="375"/>
      <c r="E6" s="375"/>
      <c r="F6" s="375"/>
      <c r="G6" s="375"/>
      <c r="H6" s="375"/>
      <c r="I6" s="375"/>
      <c r="J6" s="375"/>
      <c r="K6" s="375"/>
      <c r="L6" s="375"/>
      <c r="M6" s="375"/>
      <c r="N6" s="375"/>
      <c r="R6" s="12"/>
      <c r="S6" s="12"/>
      <c r="T6" s="12"/>
      <c r="U6" s="12"/>
      <c r="V6" s="12"/>
      <c r="W6" s="12"/>
      <c r="X6" s="12"/>
      <c r="Y6" s="12"/>
      <c r="Z6" s="12"/>
      <c r="AA6" s="12"/>
      <c r="AB6" s="12"/>
      <c r="AC6" s="12"/>
      <c r="AD6" s="12"/>
      <c r="AE6" s="12"/>
      <c r="AF6" s="12"/>
      <c r="AG6" s="12"/>
      <c r="AH6" s="12"/>
      <c r="AJ6" s="170" t="s">
        <v>4</v>
      </c>
      <c r="AK6" s="170"/>
      <c r="AL6" s="170"/>
      <c r="AN6" s="379"/>
      <c r="AO6" s="379"/>
      <c r="AP6" s="379"/>
      <c r="AQ6" s="379"/>
      <c r="AR6" s="379"/>
      <c r="AS6" s="379"/>
      <c r="AT6" s="379"/>
      <c r="AU6" s="379"/>
      <c r="AV6" s="379"/>
      <c r="AW6" s="379"/>
      <c r="AX6" s="379"/>
      <c r="AY6" s="379"/>
      <c r="AZ6" s="379"/>
      <c r="BC6" s="10"/>
      <c r="BF6" s="4" t="s">
        <v>62</v>
      </c>
    </row>
    <row r="7" spans="1:59" ht="13.35" customHeight="1" x14ac:dyDescent="0.15">
      <c r="A7" s="5"/>
      <c r="R7" s="12"/>
      <c r="S7" s="12"/>
      <c r="T7" s="12"/>
      <c r="U7" s="12"/>
      <c r="V7" s="12"/>
      <c r="W7" s="12"/>
      <c r="X7" s="12"/>
      <c r="Y7" s="12"/>
      <c r="Z7" s="12"/>
      <c r="AA7" s="12"/>
      <c r="AB7" s="12"/>
      <c r="AC7" s="12"/>
      <c r="AD7" s="12"/>
      <c r="AE7" s="12"/>
      <c r="AF7" s="12"/>
      <c r="AG7" s="12"/>
      <c r="AH7" s="12"/>
      <c r="AJ7" s="170"/>
      <c r="AK7" s="170"/>
      <c r="AL7" s="376"/>
      <c r="AM7" s="376"/>
      <c r="AN7" s="376"/>
      <c r="AO7" s="376"/>
      <c r="AP7" s="376"/>
      <c r="AQ7" s="376"/>
      <c r="AR7" s="376"/>
      <c r="AS7" s="376"/>
      <c r="AT7" s="376"/>
      <c r="AU7" s="376"/>
      <c r="AV7" s="376"/>
      <c r="AW7" s="376"/>
      <c r="AX7" s="376"/>
      <c r="AY7" s="377"/>
      <c r="AZ7" s="377"/>
      <c r="BC7" s="10"/>
      <c r="BF7" s="4" t="s">
        <v>63</v>
      </c>
    </row>
    <row r="8" spans="1:59" ht="13.35" customHeight="1" x14ac:dyDescent="0.15">
      <c r="A8" s="5"/>
      <c r="B8" s="13" t="s">
        <v>55</v>
      </c>
      <c r="C8" s="30"/>
      <c r="D8" s="30"/>
      <c r="E8" s="30"/>
      <c r="F8" s="30"/>
      <c r="G8" s="30"/>
      <c r="H8" s="30"/>
      <c r="I8" s="30"/>
      <c r="J8" s="30"/>
      <c r="K8" s="30"/>
      <c r="L8" s="30"/>
      <c r="M8" s="30"/>
      <c r="N8" s="30"/>
      <c r="O8" s="30"/>
      <c r="P8" s="30"/>
      <c r="Q8" s="30"/>
      <c r="R8" s="12"/>
      <c r="S8" s="12"/>
      <c r="T8" s="12"/>
      <c r="U8" s="12"/>
      <c r="V8" s="12"/>
      <c r="W8" s="12"/>
      <c r="X8" s="12"/>
      <c r="Y8" s="12"/>
      <c r="Z8" s="12"/>
      <c r="AA8" s="12"/>
      <c r="AB8" s="12"/>
      <c r="AC8" s="12"/>
      <c r="AD8" s="12"/>
      <c r="AE8" s="12"/>
      <c r="AF8" s="12"/>
      <c r="AG8" s="12"/>
      <c r="AH8" s="12"/>
      <c r="AJ8" s="170" t="s">
        <v>5</v>
      </c>
      <c r="AK8" s="170"/>
      <c r="AL8" s="170"/>
      <c r="AN8" s="379"/>
      <c r="AO8" s="379"/>
      <c r="AP8" s="379"/>
      <c r="AQ8" s="379"/>
      <c r="AR8" s="379"/>
      <c r="AS8" s="379"/>
      <c r="AT8" s="379"/>
      <c r="AU8" s="379"/>
      <c r="AV8" s="379"/>
      <c r="AW8" s="379"/>
      <c r="AX8" s="379"/>
      <c r="AY8" s="379"/>
      <c r="AZ8" s="379"/>
      <c r="BA8" s="17" t="s">
        <v>7</v>
      </c>
      <c r="BC8" s="10"/>
      <c r="BF8" s="4" t="s">
        <v>64</v>
      </c>
    </row>
    <row r="9" spans="1:59" ht="13.35" customHeight="1" x14ac:dyDescent="0.15">
      <c r="A9" s="5"/>
      <c r="B9" s="380" t="s">
        <v>18</v>
      </c>
      <c r="C9" s="380"/>
      <c r="D9" s="380"/>
      <c r="E9" s="380"/>
      <c r="F9" s="380"/>
      <c r="G9" s="380"/>
      <c r="H9" s="380"/>
      <c r="I9" s="380"/>
      <c r="J9" s="380"/>
      <c r="K9" s="380"/>
      <c r="L9" s="380"/>
      <c r="M9" s="380"/>
      <c r="N9" s="380"/>
      <c r="O9" s="380"/>
      <c r="P9" s="380"/>
      <c r="Q9" s="13"/>
      <c r="R9" s="12"/>
      <c r="S9" s="12"/>
      <c r="T9" s="12"/>
      <c r="U9" s="12"/>
      <c r="V9" s="12"/>
      <c r="W9" s="12"/>
      <c r="X9" s="12"/>
      <c r="Y9" s="12"/>
      <c r="Z9" s="12"/>
      <c r="AA9" s="12"/>
      <c r="AB9" s="12"/>
      <c r="AC9" s="12"/>
      <c r="AD9" s="12"/>
      <c r="AE9" s="12"/>
      <c r="AF9" s="12"/>
      <c r="AG9" s="12"/>
      <c r="AH9" s="12"/>
      <c r="AM9" s="31"/>
      <c r="AN9" s="31"/>
      <c r="AO9" s="31"/>
      <c r="AP9" s="31"/>
      <c r="AQ9" s="31"/>
      <c r="AR9" s="31"/>
      <c r="AS9" s="31"/>
      <c r="AT9" s="31"/>
      <c r="AU9" s="31"/>
      <c r="AV9" s="31"/>
      <c r="AW9" s="31"/>
      <c r="AX9" s="31"/>
      <c r="AY9" s="31"/>
      <c r="AZ9" s="31"/>
      <c r="BA9" s="17"/>
      <c r="BC9" s="10"/>
      <c r="BF9" s="4" t="s">
        <v>65</v>
      </c>
    </row>
    <row r="10" spans="1:59" ht="13.35" customHeight="1" x14ac:dyDescent="0.15">
      <c r="A10" s="5"/>
      <c r="B10" s="13" t="s">
        <v>74</v>
      </c>
      <c r="C10" s="30"/>
      <c r="D10" s="30"/>
      <c r="E10" s="30"/>
      <c r="F10" s="30"/>
      <c r="G10" s="30"/>
      <c r="H10" s="30"/>
      <c r="I10" s="30"/>
      <c r="J10" s="30"/>
      <c r="K10" s="30"/>
      <c r="L10" s="30"/>
      <c r="M10" s="30"/>
      <c r="N10" s="30"/>
      <c r="O10" s="30"/>
      <c r="P10" s="30"/>
      <c r="Q10" s="30"/>
      <c r="R10" s="12"/>
      <c r="S10" s="12"/>
      <c r="T10" s="12"/>
      <c r="U10" s="12"/>
      <c r="V10" s="12"/>
      <c r="W10" s="12"/>
      <c r="X10" s="12"/>
      <c r="Y10" s="12"/>
      <c r="Z10" s="12"/>
      <c r="AA10" s="12"/>
      <c r="AB10" s="12"/>
      <c r="AC10" s="12"/>
      <c r="AD10" s="12"/>
      <c r="AE10" s="12"/>
      <c r="AF10" s="12"/>
      <c r="AG10" s="12"/>
      <c r="AH10" s="12"/>
      <c r="AJ10" s="366" t="s">
        <v>27</v>
      </c>
      <c r="AK10" s="366"/>
      <c r="AL10" s="366"/>
      <c r="AM10" s="41" t="s">
        <v>50</v>
      </c>
      <c r="AN10" s="378"/>
      <c r="AO10" s="378"/>
      <c r="AP10" s="378"/>
      <c r="AQ10" s="378"/>
      <c r="AR10" s="378"/>
      <c r="AS10" s="367" t="s">
        <v>46</v>
      </c>
      <c r="AT10" s="367"/>
      <c r="AU10" s="367"/>
      <c r="AV10" s="367"/>
      <c r="AW10" s="378"/>
      <c r="AX10" s="378"/>
      <c r="AY10" s="378"/>
      <c r="AZ10" s="378"/>
      <c r="BA10" s="378"/>
      <c r="BB10" s="41"/>
      <c r="BC10" s="10"/>
      <c r="BF10" s="4" t="s">
        <v>66</v>
      </c>
    </row>
    <row r="11" spans="1:59" ht="13.35" customHeight="1" thickBot="1" x14ac:dyDescent="0.2">
      <c r="A11" s="5"/>
      <c r="B11" s="13"/>
      <c r="C11" s="30"/>
      <c r="D11" s="30"/>
      <c r="E11" s="30"/>
      <c r="F11" s="30"/>
      <c r="G11" s="30"/>
      <c r="H11" s="30"/>
      <c r="I11" s="30"/>
      <c r="J11" s="30"/>
      <c r="K11" s="30"/>
      <c r="L11" s="30"/>
      <c r="M11" s="30"/>
      <c r="N11" s="30"/>
      <c r="O11" s="30"/>
      <c r="P11" s="30"/>
      <c r="Q11" s="30"/>
      <c r="R11" s="30"/>
      <c r="S11" s="30"/>
      <c r="T11" s="30"/>
      <c r="U11" s="30"/>
      <c r="V11" s="30"/>
      <c r="W11" s="30"/>
      <c r="AM11" s="32"/>
      <c r="AN11" s="32"/>
      <c r="AO11" s="32"/>
      <c r="AP11" s="33"/>
      <c r="AQ11" s="33"/>
      <c r="AR11" s="17"/>
      <c r="AS11" s="17"/>
      <c r="AT11" s="17"/>
      <c r="AU11" s="17"/>
      <c r="AV11" s="33"/>
      <c r="AW11" s="33"/>
      <c r="AX11" s="33"/>
      <c r="AY11" s="33"/>
      <c r="AZ11" s="33"/>
      <c r="BC11" s="10"/>
      <c r="BF11" s="4" t="s">
        <v>67</v>
      </c>
    </row>
    <row r="12" spans="1:59" ht="13.35" customHeight="1" thickTop="1" thickBot="1" x14ac:dyDescent="0.2">
      <c r="A12" s="5"/>
      <c r="B12" s="368" t="s">
        <v>35</v>
      </c>
      <c r="C12" s="369"/>
      <c r="D12" s="369"/>
      <c r="E12" s="369"/>
      <c r="F12" s="369"/>
      <c r="G12" s="369"/>
      <c r="H12" s="369"/>
      <c r="I12" s="369"/>
      <c r="J12" s="369"/>
      <c r="K12" s="369"/>
      <c r="L12" s="369"/>
      <c r="M12" s="369"/>
      <c r="N12" s="369"/>
      <c r="O12" s="369"/>
      <c r="P12" s="369"/>
      <c r="Q12" s="369"/>
      <c r="R12" s="370"/>
      <c r="S12" s="371" t="s">
        <v>8</v>
      </c>
      <c r="T12" s="372"/>
      <c r="U12" s="372"/>
      <c r="V12" s="372"/>
      <c r="W12" s="372"/>
      <c r="X12" s="372"/>
      <c r="Y12" s="372"/>
      <c r="Z12" s="373"/>
      <c r="AA12" s="369" t="s">
        <v>31</v>
      </c>
      <c r="AB12" s="369"/>
      <c r="AC12" s="369"/>
      <c r="AD12" s="369"/>
      <c r="AE12" s="369"/>
      <c r="AF12" s="369"/>
      <c r="AG12" s="370"/>
      <c r="AH12" s="369" t="s">
        <v>42</v>
      </c>
      <c r="AI12" s="369"/>
      <c r="AJ12" s="369"/>
      <c r="AK12" s="370"/>
      <c r="AL12" s="369" t="s">
        <v>41</v>
      </c>
      <c r="AM12" s="369"/>
      <c r="AN12" s="369"/>
      <c r="AO12" s="369"/>
      <c r="AP12" s="369"/>
      <c r="AQ12" s="369"/>
      <c r="AR12" s="369"/>
      <c r="AS12" s="369"/>
      <c r="AT12" s="369"/>
      <c r="AU12" s="369"/>
      <c r="AV12" s="369"/>
      <c r="AW12" s="369"/>
      <c r="AX12" s="369"/>
      <c r="AY12" s="369"/>
      <c r="AZ12" s="369"/>
      <c r="BA12" s="369"/>
      <c r="BB12" s="374"/>
      <c r="BC12" s="10"/>
      <c r="BF12" s="4" t="s">
        <v>68</v>
      </c>
    </row>
    <row r="13" spans="1:59" ht="13.35" customHeight="1" thickTop="1" x14ac:dyDescent="0.15">
      <c r="A13" s="5"/>
      <c r="B13" s="335"/>
      <c r="C13" s="335"/>
      <c r="D13" s="335"/>
      <c r="E13" s="335"/>
      <c r="F13" s="335"/>
      <c r="G13" s="335"/>
      <c r="H13" s="335"/>
      <c r="I13" s="335"/>
      <c r="J13" s="335"/>
      <c r="K13" s="335"/>
      <c r="L13" s="335"/>
      <c r="M13" s="335"/>
      <c r="N13" s="335"/>
      <c r="O13" s="335"/>
      <c r="P13" s="335"/>
      <c r="Q13" s="335"/>
      <c r="R13" s="336"/>
      <c r="S13" s="341"/>
      <c r="T13" s="342"/>
      <c r="U13" s="342"/>
      <c r="V13" s="342"/>
      <c r="W13" s="342"/>
      <c r="X13" s="343"/>
      <c r="Y13" s="350"/>
      <c r="Z13" s="351"/>
      <c r="AA13" s="350"/>
      <c r="AB13" s="350"/>
      <c r="AC13" s="350"/>
      <c r="AD13" s="350"/>
      <c r="AE13" s="350"/>
      <c r="AF13" s="350"/>
      <c r="AG13" s="351"/>
      <c r="AH13" s="350">
        <v>8</v>
      </c>
      <c r="AI13" s="350"/>
      <c r="AJ13" s="356" t="s">
        <v>36</v>
      </c>
      <c r="AK13" s="357"/>
      <c r="AL13" s="320">
        <f>SUM(AB36)*1.08</f>
        <v>0</v>
      </c>
      <c r="AM13" s="320"/>
      <c r="AN13" s="320"/>
      <c r="AO13" s="320"/>
      <c r="AP13" s="320"/>
      <c r="AQ13" s="320"/>
      <c r="AR13" s="320"/>
      <c r="AS13" s="320"/>
      <c r="AT13" s="320"/>
      <c r="AU13" s="61"/>
      <c r="AV13" s="61"/>
      <c r="AW13" s="61"/>
      <c r="AX13" s="61"/>
      <c r="AY13" s="61"/>
      <c r="AZ13" s="61"/>
      <c r="BA13" s="61"/>
      <c r="BB13" s="61"/>
      <c r="BC13" s="10"/>
      <c r="BF13" s="4" t="s">
        <v>69</v>
      </c>
    </row>
    <row r="14" spans="1:59" ht="13.35" customHeight="1" x14ac:dyDescent="0.15">
      <c r="A14" s="5"/>
      <c r="B14" s="337"/>
      <c r="C14" s="337"/>
      <c r="D14" s="337"/>
      <c r="E14" s="337"/>
      <c r="F14" s="337"/>
      <c r="G14" s="337"/>
      <c r="H14" s="337"/>
      <c r="I14" s="337"/>
      <c r="J14" s="337"/>
      <c r="K14" s="337"/>
      <c r="L14" s="337"/>
      <c r="M14" s="337"/>
      <c r="N14" s="337"/>
      <c r="O14" s="337"/>
      <c r="P14" s="337"/>
      <c r="Q14" s="337"/>
      <c r="R14" s="338"/>
      <c r="S14" s="344"/>
      <c r="T14" s="345"/>
      <c r="U14" s="345"/>
      <c r="V14" s="345"/>
      <c r="W14" s="345"/>
      <c r="X14" s="346"/>
      <c r="Y14" s="352"/>
      <c r="Z14" s="353"/>
      <c r="AA14" s="352"/>
      <c r="AB14" s="352"/>
      <c r="AC14" s="352"/>
      <c r="AD14" s="352"/>
      <c r="AE14" s="352"/>
      <c r="AF14" s="352"/>
      <c r="AG14" s="353"/>
      <c r="AH14" s="352"/>
      <c r="AI14" s="352"/>
      <c r="AJ14" s="358"/>
      <c r="AK14" s="359"/>
      <c r="AL14" s="321"/>
      <c r="AM14" s="321"/>
      <c r="AN14" s="321"/>
      <c r="AO14" s="321"/>
      <c r="AP14" s="321"/>
      <c r="AQ14" s="321"/>
      <c r="AR14" s="321"/>
      <c r="AS14" s="321"/>
      <c r="AT14" s="321"/>
      <c r="AU14" s="39"/>
      <c r="AV14" s="39"/>
      <c r="AW14" s="39"/>
      <c r="AX14" s="39"/>
      <c r="AY14" s="39"/>
      <c r="AZ14" s="39"/>
      <c r="BA14" s="39"/>
      <c r="BB14" s="39"/>
      <c r="BC14" s="10"/>
      <c r="BF14" s="4" t="s">
        <v>70</v>
      </c>
    </row>
    <row r="15" spans="1:59" ht="13.35" customHeight="1" thickBot="1" x14ac:dyDescent="0.2">
      <c r="A15" s="5"/>
      <c r="B15" s="339"/>
      <c r="C15" s="339"/>
      <c r="D15" s="339"/>
      <c r="E15" s="339"/>
      <c r="F15" s="339"/>
      <c r="G15" s="339"/>
      <c r="H15" s="339"/>
      <c r="I15" s="339"/>
      <c r="J15" s="339"/>
      <c r="K15" s="339"/>
      <c r="L15" s="339"/>
      <c r="M15" s="339"/>
      <c r="N15" s="339"/>
      <c r="O15" s="339"/>
      <c r="P15" s="339"/>
      <c r="Q15" s="339"/>
      <c r="R15" s="340"/>
      <c r="S15" s="347"/>
      <c r="T15" s="348"/>
      <c r="U15" s="348"/>
      <c r="V15" s="348"/>
      <c r="W15" s="348"/>
      <c r="X15" s="349"/>
      <c r="Y15" s="354"/>
      <c r="Z15" s="355"/>
      <c r="AA15" s="354"/>
      <c r="AB15" s="354"/>
      <c r="AC15" s="354"/>
      <c r="AD15" s="354"/>
      <c r="AE15" s="354"/>
      <c r="AF15" s="354"/>
      <c r="AG15" s="355"/>
      <c r="AH15" s="354"/>
      <c r="AI15" s="354"/>
      <c r="AJ15" s="360"/>
      <c r="AK15" s="361"/>
      <c r="AL15" s="322"/>
      <c r="AM15" s="322"/>
      <c r="AN15" s="322"/>
      <c r="AO15" s="322"/>
      <c r="AP15" s="322"/>
      <c r="AQ15" s="322"/>
      <c r="AR15" s="322"/>
      <c r="AS15" s="322"/>
      <c r="AT15" s="322"/>
      <c r="AU15" s="59" t="s">
        <v>37</v>
      </c>
      <c r="AV15" s="60"/>
      <c r="AW15" s="60"/>
      <c r="AX15" s="426">
        <f>ROUNDDOWN(AL13-(AL13/(1+0.08)),0)</f>
        <v>0</v>
      </c>
      <c r="AY15" s="426"/>
      <c r="AZ15" s="426"/>
      <c r="BA15" s="426"/>
      <c r="BB15" s="60" t="s">
        <v>23</v>
      </c>
      <c r="BC15" s="10"/>
      <c r="BF15" s="4" t="s">
        <v>71</v>
      </c>
    </row>
    <row r="16" spans="1:59" ht="13.35" customHeight="1" thickTop="1" thickBot="1" x14ac:dyDescent="0.2">
      <c r="A16" s="5"/>
      <c r="BC16" s="10"/>
    </row>
    <row r="17" spans="1:58" ht="13.35" customHeight="1" thickTop="1" thickBot="1" x14ac:dyDescent="0.2">
      <c r="A17" s="5"/>
      <c r="B17" s="324" t="s">
        <v>11</v>
      </c>
      <c r="C17" s="325"/>
      <c r="D17" s="326" t="s">
        <v>45</v>
      </c>
      <c r="E17" s="326"/>
      <c r="F17" s="326"/>
      <c r="G17" s="326"/>
      <c r="H17" s="326"/>
      <c r="I17" s="326"/>
      <c r="J17" s="326"/>
      <c r="K17" s="326"/>
      <c r="L17" s="326"/>
      <c r="M17" s="326"/>
      <c r="N17" s="326"/>
      <c r="O17" s="326"/>
      <c r="P17" s="326"/>
      <c r="Q17" s="326"/>
      <c r="R17" s="325"/>
      <c r="S17" s="327" t="s">
        <v>12</v>
      </c>
      <c r="T17" s="328"/>
      <c r="U17" s="327" t="s">
        <v>13</v>
      </c>
      <c r="V17" s="328"/>
      <c r="W17" s="427" t="s">
        <v>113</v>
      </c>
      <c r="X17" s="427"/>
      <c r="Y17" s="427"/>
      <c r="Z17" s="427"/>
      <c r="AA17" s="428"/>
      <c r="AB17" s="327" t="s">
        <v>43</v>
      </c>
      <c r="AC17" s="331"/>
      <c r="AD17" s="331"/>
      <c r="AE17" s="331"/>
      <c r="AF17" s="332"/>
      <c r="AG17" s="333" t="s">
        <v>40</v>
      </c>
      <c r="AH17" s="326"/>
      <c r="AI17" s="326"/>
      <c r="AJ17" s="326"/>
      <c r="AK17" s="326"/>
      <c r="AL17" s="326"/>
      <c r="AM17" s="334"/>
      <c r="AN17" s="327" t="s">
        <v>44</v>
      </c>
      <c r="AO17" s="331"/>
      <c r="AP17" s="331"/>
      <c r="AQ17" s="331"/>
      <c r="AR17" s="328"/>
      <c r="AS17" s="327" t="s">
        <v>72</v>
      </c>
      <c r="AT17" s="331"/>
      <c r="AU17" s="331"/>
      <c r="AV17" s="331"/>
      <c r="AW17" s="328"/>
      <c r="AX17" s="327" t="s">
        <v>39</v>
      </c>
      <c r="AY17" s="331"/>
      <c r="AZ17" s="331"/>
      <c r="BA17" s="331"/>
      <c r="BB17" s="362"/>
      <c r="BC17" s="10"/>
      <c r="BF17" s="4" t="s">
        <v>106</v>
      </c>
    </row>
    <row r="18" spans="1:58" ht="13.35" customHeight="1" thickTop="1" thickBot="1" x14ac:dyDescent="0.2">
      <c r="A18" s="5"/>
      <c r="B18" s="301"/>
      <c r="C18" s="302"/>
      <c r="D18" s="303"/>
      <c r="E18" s="303"/>
      <c r="F18" s="303"/>
      <c r="G18" s="303"/>
      <c r="H18" s="303"/>
      <c r="I18" s="303"/>
      <c r="J18" s="303"/>
      <c r="K18" s="303"/>
      <c r="L18" s="303"/>
      <c r="M18" s="303"/>
      <c r="N18" s="303"/>
      <c r="O18" s="303"/>
      <c r="P18" s="303"/>
      <c r="Q18" s="303"/>
      <c r="R18" s="304"/>
      <c r="S18" s="305"/>
      <c r="T18" s="306"/>
      <c r="U18" s="305"/>
      <c r="V18" s="306"/>
      <c r="W18" s="309"/>
      <c r="X18" s="309"/>
      <c r="Y18" s="309"/>
      <c r="Z18" s="309"/>
      <c r="AA18" s="310"/>
      <c r="AB18" s="423" t="str">
        <f>IF(S18="","",S18*W18)</f>
        <v/>
      </c>
      <c r="AC18" s="424"/>
      <c r="AD18" s="424"/>
      <c r="AE18" s="424"/>
      <c r="AF18" s="425"/>
      <c r="AG18" s="314" t="s">
        <v>50</v>
      </c>
      <c r="AH18" s="315"/>
      <c r="AI18" s="315"/>
      <c r="AJ18" s="315"/>
      <c r="AK18" s="315"/>
      <c r="AL18" s="315"/>
      <c r="AM18" s="316"/>
      <c r="AN18" s="317"/>
      <c r="AO18" s="318"/>
      <c r="AP18" s="318"/>
      <c r="AQ18" s="318"/>
      <c r="AR18" s="319"/>
      <c r="AS18" s="317"/>
      <c r="AT18" s="318"/>
      <c r="AU18" s="318"/>
      <c r="AV18" s="318"/>
      <c r="AW18" s="319"/>
      <c r="AX18" s="298" t="str">
        <f>IF(AN18="","",AN18-(AB18+AS18))</f>
        <v/>
      </c>
      <c r="AY18" s="299"/>
      <c r="AZ18" s="299"/>
      <c r="BA18" s="299"/>
      <c r="BB18" s="300"/>
      <c r="BC18" s="10"/>
    </row>
    <row r="19" spans="1:58" ht="13.35" customHeight="1" thickBot="1" x14ac:dyDescent="0.2">
      <c r="A19" s="5"/>
      <c r="B19" s="290"/>
      <c r="C19" s="291"/>
      <c r="D19" s="292"/>
      <c r="E19" s="292"/>
      <c r="F19" s="292"/>
      <c r="G19" s="292"/>
      <c r="H19" s="292"/>
      <c r="I19" s="292"/>
      <c r="J19" s="292"/>
      <c r="K19" s="292"/>
      <c r="L19" s="292"/>
      <c r="M19" s="292"/>
      <c r="N19" s="292"/>
      <c r="O19" s="292"/>
      <c r="P19" s="292"/>
      <c r="Q19" s="292"/>
      <c r="R19" s="293"/>
      <c r="S19" s="307"/>
      <c r="T19" s="308"/>
      <c r="U19" s="307"/>
      <c r="V19" s="308"/>
      <c r="W19" s="296"/>
      <c r="X19" s="296"/>
      <c r="Y19" s="296"/>
      <c r="Z19" s="296"/>
      <c r="AA19" s="297"/>
      <c r="AB19" s="386"/>
      <c r="AC19" s="387"/>
      <c r="AD19" s="387"/>
      <c r="AE19" s="387"/>
      <c r="AF19" s="388"/>
      <c r="AG19" s="279"/>
      <c r="AH19" s="280"/>
      <c r="AI19" s="280"/>
      <c r="AJ19" s="280"/>
      <c r="AK19" s="280"/>
      <c r="AL19" s="280"/>
      <c r="AM19" s="281"/>
      <c r="AN19" s="282"/>
      <c r="AO19" s="283"/>
      <c r="AP19" s="283"/>
      <c r="AQ19" s="283"/>
      <c r="AR19" s="284"/>
      <c r="AS19" s="282"/>
      <c r="AT19" s="283"/>
      <c r="AU19" s="283"/>
      <c r="AV19" s="283"/>
      <c r="AW19" s="284"/>
      <c r="AX19" s="250"/>
      <c r="AY19" s="251"/>
      <c r="AZ19" s="251"/>
      <c r="BA19" s="251"/>
      <c r="BB19" s="252"/>
      <c r="BC19" s="10"/>
    </row>
    <row r="20" spans="1:58" ht="13.35" customHeight="1" thickBot="1" x14ac:dyDescent="0.2">
      <c r="A20" s="5"/>
      <c r="B20" s="392"/>
      <c r="C20" s="393"/>
      <c r="D20" s="394"/>
      <c r="E20" s="394"/>
      <c r="F20" s="394"/>
      <c r="G20" s="394"/>
      <c r="H20" s="394"/>
      <c r="I20" s="394"/>
      <c r="J20" s="394"/>
      <c r="K20" s="394"/>
      <c r="L20" s="394"/>
      <c r="M20" s="394"/>
      <c r="N20" s="394"/>
      <c r="O20" s="394"/>
      <c r="P20" s="394"/>
      <c r="Q20" s="394"/>
      <c r="R20" s="395"/>
      <c r="S20" s="396"/>
      <c r="T20" s="397"/>
      <c r="U20" s="396"/>
      <c r="V20" s="397"/>
      <c r="W20" s="400"/>
      <c r="X20" s="400"/>
      <c r="Y20" s="400"/>
      <c r="Z20" s="400"/>
      <c r="AA20" s="401"/>
      <c r="AB20" s="420" t="str">
        <f>IF(S20="","",S20*W20)</f>
        <v/>
      </c>
      <c r="AC20" s="421"/>
      <c r="AD20" s="421"/>
      <c r="AE20" s="421"/>
      <c r="AF20" s="422"/>
      <c r="AG20" s="408" t="s">
        <v>50</v>
      </c>
      <c r="AH20" s="409"/>
      <c r="AI20" s="409"/>
      <c r="AJ20" s="409"/>
      <c r="AK20" s="409"/>
      <c r="AL20" s="409"/>
      <c r="AM20" s="410"/>
      <c r="AN20" s="411"/>
      <c r="AO20" s="412"/>
      <c r="AP20" s="412"/>
      <c r="AQ20" s="412"/>
      <c r="AR20" s="413"/>
      <c r="AS20" s="411"/>
      <c r="AT20" s="412"/>
      <c r="AU20" s="412"/>
      <c r="AV20" s="412"/>
      <c r="AW20" s="413"/>
      <c r="AX20" s="414" t="str">
        <f>IF(AN20="","",AN20-(AB20+AS20))</f>
        <v/>
      </c>
      <c r="AY20" s="415"/>
      <c r="AZ20" s="415"/>
      <c r="BA20" s="415"/>
      <c r="BB20" s="416"/>
      <c r="BC20" s="10"/>
    </row>
    <row r="21" spans="1:58" ht="13.35" customHeight="1" thickBot="1" x14ac:dyDescent="0.2">
      <c r="A21" s="5"/>
      <c r="B21" s="253"/>
      <c r="C21" s="254"/>
      <c r="D21" s="255"/>
      <c r="E21" s="255"/>
      <c r="F21" s="255"/>
      <c r="G21" s="255"/>
      <c r="H21" s="255"/>
      <c r="I21" s="255"/>
      <c r="J21" s="255"/>
      <c r="K21" s="255"/>
      <c r="L21" s="255"/>
      <c r="M21" s="255"/>
      <c r="N21" s="255"/>
      <c r="O21" s="255"/>
      <c r="P21" s="255"/>
      <c r="Q21" s="255"/>
      <c r="R21" s="256"/>
      <c r="S21" s="398"/>
      <c r="T21" s="399"/>
      <c r="U21" s="398"/>
      <c r="V21" s="399"/>
      <c r="W21" s="285"/>
      <c r="X21" s="285"/>
      <c r="Y21" s="285"/>
      <c r="Z21" s="285"/>
      <c r="AA21" s="286"/>
      <c r="AB21" s="420"/>
      <c r="AC21" s="421"/>
      <c r="AD21" s="421"/>
      <c r="AE21" s="421"/>
      <c r="AF21" s="422"/>
      <c r="AG21" s="287"/>
      <c r="AH21" s="288"/>
      <c r="AI21" s="288"/>
      <c r="AJ21" s="288"/>
      <c r="AK21" s="288"/>
      <c r="AL21" s="288"/>
      <c r="AM21" s="289"/>
      <c r="AN21" s="262"/>
      <c r="AO21" s="263"/>
      <c r="AP21" s="263"/>
      <c r="AQ21" s="263"/>
      <c r="AR21" s="264"/>
      <c r="AS21" s="262"/>
      <c r="AT21" s="263"/>
      <c r="AU21" s="263"/>
      <c r="AV21" s="263"/>
      <c r="AW21" s="264"/>
      <c r="AX21" s="265"/>
      <c r="AY21" s="266"/>
      <c r="AZ21" s="266"/>
      <c r="BA21" s="266"/>
      <c r="BB21" s="267"/>
      <c r="BC21" s="10"/>
    </row>
    <row r="22" spans="1:58" ht="13.35" customHeight="1" thickBot="1" x14ac:dyDescent="0.2">
      <c r="A22" s="5"/>
      <c r="B22" s="301"/>
      <c r="C22" s="302"/>
      <c r="D22" s="303"/>
      <c r="E22" s="303"/>
      <c r="F22" s="303"/>
      <c r="G22" s="303"/>
      <c r="H22" s="303"/>
      <c r="I22" s="303"/>
      <c r="J22" s="303"/>
      <c r="K22" s="303"/>
      <c r="L22" s="303"/>
      <c r="M22" s="303"/>
      <c r="N22" s="303"/>
      <c r="O22" s="303"/>
      <c r="P22" s="303"/>
      <c r="Q22" s="303"/>
      <c r="R22" s="304"/>
      <c r="S22" s="305"/>
      <c r="T22" s="306"/>
      <c r="U22" s="305"/>
      <c r="V22" s="306"/>
      <c r="W22" s="309"/>
      <c r="X22" s="309"/>
      <c r="Y22" s="309"/>
      <c r="Z22" s="309"/>
      <c r="AA22" s="310"/>
      <c r="AB22" s="417" t="str">
        <f>IF(S22="","",S22*W22*1.08)</f>
        <v/>
      </c>
      <c r="AC22" s="418"/>
      <c r="AD22" s="418"/>
      <c r="AE22" s="418"/>
      <c r="AF22" s="419"/>
      <c r="AG22" s="314" t="s">
        <v>50</v>
      </c>
      <c r="AH22" s="315"/>
      <c r="AI22" s="315"/>
      <c r="AJ22" s="315"/>
      <c r="AK22" s="315"/>
      <c r="AL22" s="315"/>
      <c r="AM22" s="316"/>
      <c r="AN22" s="317"/>
      <c r="AO22" s="318"/>
      <c r="AP22" s="318"/>
      <c r="AQ22" s="318"/>
      <c r="AR22" s="319"/>
      <c r="AS22" s="317"/>
      <c r="AT22" s="318"/>
      <c r="AU22" s="318"/>
      <c r="AV22" s="318"/>
      <c r="AW22" s="319"/>
      <c r="AX22" s="298" t="str">
        <f>IF(AN22="","",AN22-(AB22+AS22))</f>
        <v/>
      </c>
      <c r="AY22" s="299"/>
      <c r="AZ22" s="299"/>
      <c r="BA22" s="299"/>
      <c r="BB22" s="300"/>
      <c r="BC22" s="10"/>
    </row>
    <row r="23" spans="1:58" ht="13.35" customHeight="1" thickBot="1" x14ac:dyDescent="0.2">
      <c r="A23" s="5"/>
      <c r="B23" s="290"/>
      <c r="C23" s="291"/>
      <c r="D23" s="292"/>
      <c r="E23" s="292"/>
      <c r="F23" s="292"/>
      <c r="G23" s="292"/>
      <c r="H23" s="292"/>
      <c r="I23" s="292"/>
      <c r="J23" s="292"/>
      <c r="K23" s="292"/>
      <c r="L23" s="292"/>
      <c r="M23" s="292"/>
      <c r="N23" s="292"/>
      <c r="O23" s="292"/>
      <c r="P23" s="292"/>
      <c r="Q23" s="292"/>
      <c r="R23" s="293"/>
      <c r="S23" s="307"/>
      <c r="T23" s="308"/>
      <c r="U23" s="307"/>
      <c r="V23" s="308"/>
      <c r="W23" s="296"/>
      <c r="X23" s="296"/>
      <c r="Y23" s="296"/>
      <c r="Z23" s="296"/>
      <c r="AA23" s="297"/>
      <c r="AB23" s="417"/>
      <c r="AC23" s="418"/>
      <c r="AD23" s="418"/>
      <c r="AE23" s="418"/>
      <c r="AF23" s="419"/>
      <c r="AG23" s="279"/>
      <c r="AH23" s="280"/>
      <c r="AI23" s="280"/>
      <c r="AJ23" s="280"/>
      <c r="AK23" s="280"/>
      <c r="AL23" s="280"/>
      <c r="AM23" s="281"/>
      <c r="AN23" s="282"/>
      <c r="AO23" s="283"/>
      <c r="AP23" s="283"/>
      <c r="AQ23" s="283"/>
      <c r="AR23" s="284"/>
      <c r="AS23" s="282"/>
      <c r="AT23" s="283"/>
      <c r="AU23" s="283"/>
      <c r="AV23" s="283"/>
      <c r="AW23" s="284"/>
      <c r="AX23" s="250"/>
      <c r="AY23" s="251"/>
      <c r="AZ23" s="251"/>
      <c r="BA23" s="251"/>
      <c r="BB23" s="252"/>
      <c r="BC23" s="10"/>
    </row>
    <row r="24" spans="1:58" ht="13.35" customHeight="1" thickBot="1" x14ac:dyDescent="0.2">
      <c r="A24" s="5"/>
      <c r="B24" s="392"/>
      <c r="C24" s="393"/>
      <c r="D24" s="394"/>
      <c r="E24" s="394"/>
      <c r="F24" s="394"/>
      <c r="G24" s="394"/>
      <c r="H24" s="394"/>
      <c r="I24" s="394"/>
      <c r="J24" s="394"/>
      <c r="K24" s="394"/>
      <c r="L24" s="394"/>
      <c r="M24" s="394"/>
      <c r="N24" s="394"/>
      <c r="O24" s="394"/>
      <c r="P24" s="394"/>
      <c r="Q24" s="394"/>
      <c r="R24" s="395"/>
      <c r="S24" s="396"/>
      <c r="T24" s="397"/>
      <c r="U24" s="396"/>
      <c r="V24" s="397"/>
      <c r="W24" s="400"/>
      <c r="X24" s="400"/>
      <c r="Y24" s="400"/>
      <c r="Z24" s="400"/>
      <c r="AA24" s="401"/>
      <c r="AB24" s="420"/>
      <c r="AC24" s="421"/>
      <c r="AD24" s="421"/>
      <c r="AE24" s="421"/>
      <c r="AF24" s="422"/>
      <c r="AG24" s="408" t="s">
        <v>50</v>
      </c>
      <c r="AH24" s="409"/>
      <c r="AI24" s="409"/>
      <c r="AJ24" s="409"/>
      <c r="AK24" s="409"/>
      <c r="AL24" s="409"/>
      <c r="AM24" s="410"/>
      <c r="AN24" s="411"/>
      <c r="AO24" s="412"/>
      <c r="AP24" s="412"/>
      <c r="AQ24" s="412"/>
      <c r="AR24" s="413"/>
      <c r="AS24" s="411"/>
      <c r="AT24" s="412"/>
      <c r="AU24" s="412"/>
      <c r="AV24" s="412"/>
      <c r="AW24" s="413"/>
      <c r="AX24" s="414" t="str">
        <f>IF(AN24="","",AN24-(AB24+AS24))</f>
        <v/>
      </c>
      <c r="AY24" s="415"/>
      <c r="AZ24" s="415"/>
      <c r="BA24" s="415"/>
      <c r="BB24" s="416"/>
      <c r="BC24" s="10"/>
    </row>
    <row r="25" spans="1:58" ht="13.35" customHeight="1" thickBot="1" x14ac:dyDescent="0.2">
      <c r="A25" s="5"/>
      <c r="B25" s="253"/>
      <c r="C25" s="254"/>
      <c r="D25" s="255"/>
      <c r="E25" s="255"/>
      <c r="F25" s="255"/>
      <c r="G25" s="255"/>
      <c r="H25" s="255"/>
      <c r="I25" s="255"/>
      <c r="J25" s="255"/>
      <c r="K25" s="255"/>
      <c r="L25" s="255"/>
      <c r="M25" s="255"/>
      <c r="N25" s="255"/>
      <c r="O25" s="255"/>
      <c r="P25" s="255"/>
      <c r="Q25" s="255"/>
      <c r="R25" s="256"/>
      <c r="S25" s="398"/>
      <c r="T25" s="399"/>
      <c r="U25" s="398"/>
      <c r="V25" s="399"/>
      <c r="W25" s="285"/>
      <c r="X25" s="285"/>
      <c r="Y25" s="285"/>
      <c r="Z25" s="285"/>
      <c r="AA25" s="286"/>
      <c r="AB25" s="420"/>
      <c r="AC25" s="421"/>
      <c r="AD25" s="421"/>
      <c r="AE25" s="421"/>
      <c r="AF25" s="422"/>
      <c r="AG25" s="287"/>
      <c r="AH25" s="288"/>
      <c r="AI25" s="288"/>
      <c r="AJ25" s="288"/>
      <c r="AK25" s="288"/>
      <c r="AL25" s="288"/>
      <c r="AM25" s="289"/>
      <c r="AN25" s="262"/>
      <c r="AO25" s="263"/>
      <c r="AP25" s="263"/>
      <c r="AQ25" s="263"/>
      <c r="AR25" s="264"/>
      <c r="AS25" s="262"/>
      <c r="AT25" s="263"/>
      <c r="AU25" s="263"/>
      <c r="AV25" s="263"/>
      <c r="AW25" s="264"/>
      <c r="AX25" s="265"/>
      <c r="AY25" s="266"/>
      <c r="AZ25" s="266"/>
      <c r="BA25" s="266"/>
      <c r="BB25" s="267"/>
      <c r="BC25" s="10"/>
      <c r="BD25" s="34"/>
    </row>
    <row r="26" spans="1:58" ht="13.35" customHeight="1" thickBot="1" x14ac:dyDescent="0.2">
      <c r="A26" s="5"/>
      <c r="B26" s="301"/>
      <c r="C26" s="302"/>
      <c r="D26" s="303"/>
      <c r="E26" s="303"/>
      <c r="F26" s="303"/>
      <c r="G26" s="303"/>
      <c r="H26" s="303"/>
      <c r="I26" s="303"/>
      <c r="J26" s="303"/>
      <c r="K26" s="303"/>
      <c r="L26" s="303"/>
      <c r="M26" s="303"/>
      <c r="N26" s="303"/>
      <c r="O26" s="303"/>
      <c r="P26" s="303"/>
      <c r="Q26" s="303"/>
      <c r="R26" s="304"/>
      <c r="S26" s="305"/>
      <c r="T26" s="306"/>
      <c r="U26" s="305"/>
      <c r="V26" s="306"/>
      <c r="W26" s="309"/>
      <c r="X26" s="309"/>
      <c r="Y26" s="309"/>
      <c r="Z26" s="309"/>
      <c r="AA26" s="310"/>
      <c r="AB26" s="417" t="str">
        <f>IF(S26="","",S26*W26*1.08)</f>
        <v/>
      </c>
      <c r="AC26" s="418"/>
      <c r="AD26" s="418"/>
      <c r="AE26" s="418"/>
      <c r="AF26" s="419"/>
      <c r="AG26" s="314" t="s">
        <v>50</v>
      </c>
      <c r="AH26" s="315"/>
      <c r="AI26" s="315"/>
      <c r="AJ26" s="315"/>
      <c r="AK26" s="315"/>
      <c r="AL26" s="315"/>
      <c r="AM26" s="316"/>
      <c r="AN26" s="317"/>
      <c r="AO26" s="318"/>
      <c r="AP26" s="318"/>
      <c r="AQ26" s="318"/>
      <c r="AR26" s="319"/>
      <c r="AS26" s="317"/>
      <c r="AT26" s="318"/>
      <c r="AU26" s="318"/>
      <c r="AV26" s="318"/>
      <c r="AW26" s="319"/>
      <c r="AX26" s="298" t="str">
        <f>IF(AN26="","",AN26-(AB26+AS26))</f>
        <v/>
      </c>
      <c r="AY26" s="299"/>
      <c r="AZ26" s="299"/>
      <c r="BA26" s="299"/>
      <c r="BB26" s="300"/>
      <c r="BC26" s="10"/>
    </row>
    <row r="27" spans="1:58" ht="13.35" customHeight="1" thickBot="1" x14ac:dyDescent="0.2">
      <c r="A27" s="5"/>
      <c r="B27" s="290"/>
      <c r="C27" s="291"/>
      <c r="D27" s="292"/>
      <c r="E27" s="292"/>
      <c r="F27" s="292"/>
      <c r="G27" s="292"/>
      <c r="H27" s="292"/>
      <c r="I27" s="292"/>
      <c r="J27" s="292"/>
      <c r="K27" s="292"/>
      <c r="L27" s="292"/>
      <c r="M27" s="292"/>
      <c r="N27" s="292"/>
      <c r="O27" s="292"/>
      <c r="P27" s="292"/>
      <c r="Q27" s="292"/>
      <c r="R27" s="293"/>
      <c r="S27" s="307"/>
      <c r="T27" s="308"/>
      <c r="U27" s="307"/>
      <c r="V27" s="308"/>
      <c r="W27" s="296"/>
      <c r="X27" s="296"/>
      <c r="Y27" s="296"/>
      <c r="Z27" s="296"/>
      <c r="AA27" s="297"/>
      <c r="AB27" s="417"/>
      <c r="AC27" s="418"/>
      <c r="AD27" s="418"/>
      <c r="AE27" s="418"/>
      <c r="AF27" s="419"/>
      <c r="AG27" s="279"/>
      <c r="AH27" s="280"/>
      <c r="AI27" s="280"/>
      <c r="AJ27" s="280"/>
      <c r="AK27" s="280"/>
      <c r="AL27" s="280"/>
      <c r="AM27" s="281"/>
      <c r="AN27" s="282"/>
      <c r="AO27" s="283"/>
      <c r="AP27" s="283"/>
      <c r="AQ27" s="283"/>
      <c r="AR27" s="284"/>
      <c r="AS27" s="282"/>
      <c r="AT27" s="283"/>
      <c r="AU27" s="283"/>
      <c r="AV27" s="283"/>
      <c r="AW27" s="284"/>
      <c r="AX27" s="250"/>
      <c r="AY27" s="251"/>
      <c r="AZ27" s="251"/>
      <c r="BA27" s="251"/>
      <c r="BB27" s="252"/>
      <c r="BC27" s="10"/>
    </row>
    <row r="28" spans="1:58" ht="13.35" customHeight="1" thickBot="1" x14ac:dyDescent="0.2">
      <c r="A28" s="5"/>
      <c r="B28" s="392"/>
      <c r="C28" s="393"/>
      <c r="D28" s="394"/>
      <c r="E28" s="394"/>
      <c r="F28" s="394"/>
      <c r="G28" s="394"/>
      <c r="H28" s="394"/>
      <c r="I28" s="394"/>
      <c r="J28" s="394"/>
      <c r="K28" s="394"/>
      <c r="L28" s="394"/>
      <c r="M28" s="394"/>
      <c r="N28" s="394"/>
      <c r="O28" s="394"/>
      <c r="P28" s="394"/>
      <c r="Q28" s="394"/>
      <c r="R28" s="395"/>
      <c r="S28" s="396"/>
      <c r="T28" s="397"/>
      <c r="U28" s="396"/>
      <c r="V28" s="397"/>
      <c r="W28" s="400"/>
      <c r="X28" s="400"/>
      <c r="Y28" s="400"/>
      <c r="Z28" s="400"/>
      <c r="AA28" s="401"/>
      <c r="AB28" s="420" t="str">
        <f>IF(S28="","",S28*W28*1.08)</f>
        <v/>
      </c>
      <c r="AC28" s="421"/>
      <c r="AD28" s="421"/>
      <c r="AE28" s="421"/>
      <c r="AF28" s="422"/>
      <c r="AG28" s="408" t="s">
        <v>50</v>
      </c>
      <c r="AH28" s="409"/>
      <c r="AI28" s="409"/>
      <c r="AJ28" s="409"/>
      <c r="AK28" s="409"/>
      <c r="AL28" s="409"/>
      <c r="AM28" s="410"/>
      <c r="AN28" s="411"/>
      <c r="AO28" s="412"/>
      <c r="AP28" s="412"/>
      <c r="AQ28" s="412"/>
      <c r="AR28" s="413"/>
      <c r="AS28" s="411"/>
      <c r="AT28" s="412"/>
      <c r="AU28" s="412"/>
      <c r="AV28" s="412"/>
      <c r="AW28" s="413"/>
      <c r="AX28" s="414" t="str">
        <f>IF(AN28="","",AN28-(AB28+AS28))</f>
        <v/>
      </c>
      <c r="AY28" s="415"/>
      <c r="AZ28" s="415"/>
      <c r="BA28" s="415"/>
      <c r="BB28" s="416"/>
      <c r="BC28" s="10"/>
    </row>
    <row r="29" spans="1:58" ht="13.35" customHeight="1" thickBot="1" x14ac:dyDescent="0.2">
      <c r="A29" s="5"/>
      <c r="B29" s="253"/>
      <c r="C29" s="254"/>
      <c r="D29" s="255"/>
      <c r="E29" s="255"/>
      <c r="F29" s="255"/>
      <c r="G29" s="255"/>
      <c r="H29" s="255"/>
      <c r="I29" s="255"/>
      <c r="J29" s="255"/>
      <c r="K29" s="255"/>
      <c r="L29" s="255"/>
      <c r="M29" s="255"/>
      <c r="N29" s="255"/>
      <c r="O29" s="255"/>
      <c r="P29" s="255"/>
      <c r="Q29" s="255"/>
      <c r="R29" s="256"/>
      <c r="S29" s="398"/>
      <c r="T29" s="399"/>
      <c r="U29" s="398"/>
      <c r="V29" s="399"/>
      <c r="W29" s="285"/>
      <c r="X29" s="285"/>
      <c r="Y29" s="285"/>
      <c r="Z29" s="285"/>
      <c r="AA29" s="286"/>
      <c r="AB29" s="420"/>
      <c r="AC29" s="421"/>
      <c r="AD29" s="421"/>
      <c r="AE29" s="421"/>
      <c r="AF29" s="422"/>
      <c r="AG29" s="287"/>
      <c r="AH29" s="288"/>
      <c r="AI29" s="288"/>
      <c r="AJ29" s="288"/>
      <c r="AK29" s="288"/>
      <c r="AL29" s="288"/>
      <c r="AM29" s="289"/>
      <c r="AN29" s="262"/>
      <c r="AO29" s="263"/>
      <c r="AP29" s="263"/>
      <c r="AQ29" s="263"/>
      <c r="AR29" s="264"/>
      <c r="AS29" s="262"/>
      <c r="AT29" s="263"/>
      <c r="AU29" s="263"/>
      <c r="AV29" s="263"/>
      <c r="AW29" s="264"/>
      <c r="AX29" s="265"/>
      <c r="AY29" s="266"/>
      <c r="AZ29" s="266"/>
      <c r="BA29" s="266"/>
      <c r="BB29" s="267"/>
      <c r="BC29" s="10"/>
    </row>
    <row r="30" spans="1:58" ht="13.35" customHeight="1" thickBot="1" x14ac:dyDescent="0.2">
      <c r="A30" s="5"/>
      <c r="B30" s="301"/>
      <c r="C30" s="302"/>
      <c r="D30" s="303"/>
      <c r="E30" s="303"/>
      <c r="F30" s="303"/>
      <c r="G30" s="303"/>
      <c r="H30" s="303"/>
      <c r="I30" s="303"/>
      <c r="J30" s="303"/>
      <c r="K30" s="303"/>
      <c r="L30" s="303"/>
      <c r="M30" s="303"/>
      <c r="N30" s="303"/>
      <c r="O30" s="303"/>
      <c r="P30" s="303"/>
      <c r="Q30" s="303"/>
      <c r="R30" s="304"/>
      <c r="S30" s="305"/>
      <c r="T30" s="306"/>
      <c r="U30" s="305"/>
      <c r="V30" s="306"/>
      <c r="W30" s="309"/>
      <c r="X30" s="309"/>
      <c r="Y30" s="309"/>
      <c r="Z30" s="309"/>
      <c r="AA30" s="310"/>
      <c r="AB30" s="417" t="str">
        <f>IF(S30="","",S30*W30*1.08)</f>
        <v/>
      </c>
      <c r="AC30" s="418"/>
      <c r="AD30" s="418"/>
      <c r="AE30" s="418"/>
      <c r="AF30" s="419"/>
      <c r="AG30" s="314" t="s">
        <v>50</v>
      </c>
      <c r="AH30" s="315"/>
      <c r="AI30" s="315"/>
      <c r="AJ30" s="315"/>
      <c r="AK30" s="315"/>
      <c r="AL30" s="315"/>
      <c r="AM30" s="316"/>
      <c r="AN30" s="317"/>
      <c r="AO30" s="318"/>
      <c r="AP30" s="318"/>
      <c r="AQ30" s="318"/>
      <c r="AR30" s="319"/>
      <c r="AS30" s="317"/>
      <c r="AT30" s="318"/>
      <c r="AU30" s="318"/>
      <c r="AV30" s="318"/>
      <c r="AW30" s="319"/>
      <c r="AX30" s="298" t="str">
        <f>IF(AN30="","",AN30-(AB30+AS30))</f>
        <v/>
      </c>
      <c r="AY30" s="299"/>
      <c r="AZ30" s="299"/>
      <c r="BA30" s="299"/>
      <c r="BB30" s="300"/>
      <c r="BC30" s="10"/>
    </row>
    <row r="31" spans="1:58" ht="13.35" customHeight="1" thickBot="1" x14ac:dyDescent="0.2">
      <c r="A31" s="5"/>
      <c r="B31" s="290"/>
      <c r="C31" s="291"/>
      <c r="D31" s="292"/>
      <c r="E31" s="292"/>
      <c r="F31" s="292"/>
      <c r="G31" s="292"/>
      <c r="H31" s="292"/>
      <c r="I31" s="292"/>
      <c r="J31" s="292"/>
      <c r="K31" s="292"/>
      <c r="L31" s="292"/>
      <c r="M31" s="292"/>
      <c r="N31" s="292"/>
      <c r="O31" s="292"/>
      <c r="P31" s="292"/>
      <c r="Q31" s="292"/>
      <c r="R31" s="293"/>
      <c r="S31" s="307"/>
      <c r="T31" s="308"/>
      <c r="U31" s="307"/>
      <c r="V31" s="308"/>
      <c r="W31" s="296"/>
      <c r="X31" s="296"/>
      <c r="Y31" s="296"/>
      <c r="Z31" s="296"/>
      <c r="AA31" s="297"/>
      <c r="AB31" s="417"/>
      <c r="AC31" s="418"/>
      <c r="AD31" s="418"/>
      <c r="AE31" s="418"/>
      <c r="AF31" s="419"/>
      <c r="AG31" s="279"/>
      <c r="AH31" s="280"/>
      <c r="AI31" s="280"/>
      <c r="AJ31" s="280"/>
      <c r="AK31" s="280"/>
      <c r="AL31" s="280"/>
      <c r="AM31" s="281"/>
      <c r="AN31" s="282"/>
      <c r="AO31" s="283"/>
      <c r="AP31" s="283"/>
      <c r="AQ31" s="283"/>
      <c r="AR31" s="284"/>
      <c r="AS31" s="282"/>
      <c r="AT31" s="283"/>
      <c r="AU31" s="283"/>
      <c r="AV31" s="283"/>
      <c r="AW31" s="284"/>
      <c r="AX31" s="250"/>
      <c r="AY31" s="251"/>
      <c r="AZ31" s="251"/>
      <c r="BA31" s="251"/>
      <c r="BB31" s="252"/>
      <c r="BC31" s="10"/>
    </row>
    <row r="32" spans="1:58" ht="13.35" customHeight="1" thickBot="1" x14ac:dyDescent="0.2">
      <c r="A32" s="5"/>
      <c r="B32" s="392"/>
      <c r="C32" s="393"/>
      <c r="D32" s="394"/>
      <c r="E32" s="394"/>
      <c r="F32" s="394"/>
      <c r="G32" s="394"/>
      <c r="H32" s="394"/>
      <c r="I32" s="394"/>
      <c r="J32" s="394"/>
      <c r="K32" s="394"/>
      <c r="L32" s="394"/>
      <c r="M32" s="394"/>
      <c r="N32" s="394"/>
      <c r="O32" s="394"/>
      <c r="P32" s="394"/>
      <c r="Q32" s="394"/>
      <c r="R32" s="395"/>
      <c r="S32" s="396"/>
      <c r="T32" s="397"/>
      <c r="U32" s="396"/>
      <c r="V32" s="397"/>
      <c r="W32" s="400"/>
      <c r="X32" s="400"/>
      <c r="Y32" s="400"/>
      <c r="Z32" s="400"/>
      <c r="AA32" s="401"/>
      <c r="AB32" s="402" t="str">
        <f>IF(S32="","",S32*W32*1.08)</f>
        <v/>
      </c>
      <c r="AC32" s="403"/>
      <c r="AD32" s="403"/>
      <c r="AE32" s="403"/>
      <c r="AF32" s="404"/>
      <c r="AG32" s="408" t="s">
        <v>50</v>
      </c>
      <c r="AH32" s="409"/>
      <c r="AI32" s="409"/>
      <c r="AJ32" s="409"/>
      <c r="AK32" s="409"/>
      <c r="AL32" s="409"/>
      <c r="AM32" s="410"/>
      <c r="AN32" s="411"/>
      <c r="AO32" s="412"/>
      <c r="AP32" s="412"/>
      <c r="AQ32" s="412"/>
      <c r="AR32" s="413"/>
      <c r="AS32" s="411"/>
      <c r="AT32" s="412"/>
      <c r="AU32" s="412"/>
      <c r="AV32" s="412"/>
      <c r="AW32" s="413"/>
      <c r="AX32" s="414" t="str">
        <f>IF(AN32="","",AN32-(AB32+AS32))</f>
        <v/>
      </c>
      <c r="AY32" s="415"/>
      <c r="AZ32" s="415"/>
      <c r="BA32" s="415"/>
      <c r="BB32" s="416"/>
      <c r="BC32" s="10"/>
    </row>
    <row r="33" spans="1:59" ht="13.35" customHeight="1" thickBot="1" x14ac:dyDescent="0.2">
      <c r="A33" s="5"/>
      <c r="B33" s="253"/>
      <c r="C33" s="254"/>
      <c r="D33" s="255"/>
      <c r="E33" s="255"/>
      <c r="F33" s="255"/>
      <c r="G33" s="255"/>
      <c r="H33" s="255"/>
      <c r="I33" s="255"/>
      <c r="J33" s="255"/>
      <c r="K33" s="255"/>
      <c r="L33" s="255"/>
      <c r="M33" s="255"/>
      <c r="N33" s="255"/>
      <c r="O33" s="255"/>
      <c r="P33" s="255"/>
      <c r="Q33" s="255"/>
      <c r="R33" s="256"/>
      <c r="S33" s="398"/>
      <c r="T33" s="399"/>
      <c r="U33" s="398"/>
      <c r="V33" s="399"/>
      <c r="W33" s="285"/>
      <c r="X33" s="285"/>
      <c r="Y33" s="285"/>
      <c r="Z33" s="285"/>
      <c r="AA33" s="286"/>
      <c r="AB33" s="405"/>
      <c r="AC33" s="406"/>
      <c r="AD33" s="406"/>
      <c r="AE33" s="406"/>
      <c r="AF33" s="407"/>
      <c r="AG33" s="287"/>
      <c r="AH33" s="288"/>
      <c r="AI33" s="288"/>
      <c r="AJ33" s="288"/>
      <c r="AK33" s="288"/>
      <c r="AL33" s="288"/>
      <c r="AM33" s="289"/>
      <c r="AN33" s="262"/>
      <c r="AO33" s="263"/>
      <c r="AP33" s="263"/>
      <c r="AQ33" s="263"/>
      <c r="AR33" s="264"/>
      <c r="AS33" s="262"/>
      <c r="AT33" s="263"/>
      <c r="AU33" s="263"/>
      <c r="AV33" s="263"/>
      <c r="AW33" s="264"/>
      <c r="AX33" s="265"/>
      <c r="AY33" s="266"/>
      <c r="AZ33" s="266"/>
      <c r="BA33" s="266"/>
      <c r="BB33" s="267"/>
      <c r="BC33" s="10"/>
    </row>
    <row r="34" spans="1:59" ht="13.35" customHeight="1" thickBot="1" x14ac:dyDescent="0.2">
      <c r="A34" s="5"/>
      <c r="B34" s="301"/>
      <c r="C34" s="302"/>
      <c r="D34" s="303"/>
      <c r="E34" s="303"/>
      <c r="F34" s="303"/>
      <c r="G34" s="303"/>
      <c r="H34" s="303"/>
      <c r="I34" s="303"/>
      <c r="J34" s="303"/>
      <c r="K34" s="303"/>
      <c r="L34" s="303"/>
      <c r="M34" s="303"/>
      <c r="N34" s="303"/>
      <c r="O34" s="303"/>
      <c r="P34" s="303"/>
      <c r="Q34" s="303"/>
      <c r="R34" s="304"/>
      <c r="S34" s="305"/>
      <c r="T34" s="306"/>
      <c r="U34" s="305"/>
      <c r="V34" s="306"/>
      <c r="W34" s="309"/>
      <c r="X34" s="309"/>
      <c r="Y34" s="309"/>
      <c r="Z34" s="309"/>
      <c r="AA34" s="310"/>
      <c r="AB34" s="386" t="str">
        <f>IF(S34="","",S34*W34*1.08)</f>
        <v/>
      </c>
      <c r="AC34" s="387"/>
      <c r="AD34" s="387"/>
      <c r="AE34" s="387"/>
      <c r="AF34" s="388"/>
      <c r="AG34" s="314" t="s">
        <v>50</v>
      </c>
      <c r="AH34" s="315"/>
      <c r="AI34" s="315"/>
      <c r="AJ34" s="315"/>
      <c r="AK34" s="315"/>
      <c r="AL34" s="315"/>
      <c r="AM34" s="316"/>
      <c r="AN34" s="317"/>
      <c r="AO34" s="318"/>
      <c r="AP34" s="318"/>
      <c r="AQ34" s="318"/>
      <c r="AR34" s="319"/>
      <c r="AS34" s="317"/>
      <c r="AT34" s="318"/>
      <c r="AU34" s="318"/>
      <c r="AV34" s="318"/>
      <c r="AW34" s="319"/>
      <c r="AX34" s="298" t="str">
        <f>IF(AN34="","",AN34-(AB34+AS34))</f>
        <v/>
      </c>
      <c r="AY34" s="299"/>
      <c r="AZ34" s="299"/>
      <c r="BA34" s="299"/>
      <c r="BB34" s="300"/>
      <c r="BC34" s="10"/>
    </row>
    <row r="35" spans="1:59" ht="13.35" customHeight="1" thickBot="1" x14ac:dyDescent="0.2">
      <c r="A35" s="5"/>
      <c r="B35" s="290"/>
      <c r="C35" s="291"/>
      <c r="D35" s="292"/>
      <c r="E35" s="292"/>
      <c r="F35" s="292"/>
      <c r="G35" s="292"/>
      <c r="H35" s="292"/>
      <c r="I35" s="292"/>
      <c r="J35" s="292"/>
      <c r="K35" s="292"/>
      <c r="L35" s="292"/>
      <c r="M35" s="292"/>
      <c r="N35" s="292"/>
      <c r="O35" s="292"/>
      <c r="P35" s="292"/>
      <c r="Q35" s="292"/>
      <c r="R35" s="293"/>
      <c r="S35" s="307"/>
      <c r="T35" s="308"/>
      <c r="U35" s="307"/>
      <c r="V35" s="308"/>
      <c r="W35" s="296"/>
      <c r="X35" s="296"/>
      <c r="Y35" s="296"/>
      <c r="Z35" s="296"/>
      <c r="AA35" s="297"/>
      <c r="AB35" s="389"/>
      <c r="AC35" s="390"/>
      <c r="AD35" s="390"/>
      <c r="AE35" s="390"/>
      <c r="AF35" s="391"/>
      <c r="AG35" s="279"/>
      <c r="AH35" s="280"/>
      <c r="AI35" s="280"/>
      <c r="AJ35" s="280"/>
      <c r="AK35" s="280"/>
      <c r="AL35" s="280"/>
      <c r="AM35" s="281"/>
      <c r="AN35" s="282"/>
      <c r="AO35" s="283"/>
      <c r="AP35" s="283"/>
      <c r="AQ35" s="283"/>
      <c r="AR35" s="284"/>
      <c r="AS35" s="282"/>
      <c r="AT35" s="283"/>
      <c r="AU35" s="283"/>
      <c r="AV35" s="283"/>
      <c r="AW35" s="284"/>
      <c r="AX35" s="250"/>
      <c r="AY35" s="251"/>
      <c r="AZ35" s="251"/>
      <c r="BA35" s="251"/>
      <c r="BB35" s="252"/>
      <c r="BC35" s="10"/>
    </row>
    <row r="36" spans="1:59" ht="13.35" customHeight="1" thickTop="1" x14ac:dyDescent="0.15">
      <c r="A36" s="5"/>
      <c r="B36" s="222" t="s">
        <v>16</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3"/>
      <c r="AB36" s="226">
        <f>SUM(AB18:AF35)</f>
        <v>0</v>
      </c>
      <c r="AC36" s="227"/>
      <c r="AD36" s="227"/>
      <c r="AE36" s="227"/>
      <c r="AF36" s="228"/>
      <c r="AG36" s="231"/>
      <c r="AH36" s="232"/>
      <c r="AI36" s="232"/>
      <c r="AJ36" s="232"/>
      <c r="AK36" s="232"/>
      <c r="AL36" s="232"/>
      <c r="AM36" s="233"/>
      <c r="AN36" s="57"/>
      <c r="AO36" s="57"/>
      <c r="AP36" s="57"/>
      <c r="AQ36" s="57"/>
      <c r="AR36" s="57"/>
      <c r="AS36" s="57"/>
      <c r="AT36" s="57"/>
      <c r="AU36" s="57"/>
      <c r="AV36" s="57"/>
      <c r="AW36" s="57"/>
      <c r="AX36" s="57"/>
      <c r="AY36" s="57"/>
      <c r="AZ36" s="57"/>
      <c r="BA36" s="57"/>
      <c r="BB36" s="57"/>
      <c r="BC36" s="10"/>
    </row>
    <row r="37" spans="1:59" ht="13.35" customHeight="1" thickBot="1" x14ac:dyDescent="0.2">
      <c r="A37" s="5"/>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5"/>
      <c r="AB37" s="229"/>
      <c r="AC37" s="229"/>
      <c r="AD37" s="229"/>
      <c r="AE37" s="229"/>
      <c r="AF37" s="230"/>
      <c r="AG37" s="234"/>
      <c r="AH37" s="235"/>
      <c r="AI37" s="235"/>
      <c r="AJ37" s="235"/>
      <c r="AK37" s="235"/>
      <c r="AL37" s="235"/>
      <c r="AM37" s="236"/>
      <c r="AN37" s="58"/>
      <c r="AO37" s="58"/>
      <c r="AP37" s="58"/>
      <c r="AQ37" s="58"/>
      <c r="AR37" s="58"/>
      <c r="AS37" s="58"/>
      <c r="AT37" s="58"/>
      <c r="AU37" s="58"/>
      <c r="AV37" s="58"/>
      <c r="AW37" s="58"/>
      <c r="AX37" s="58"/>
      <c r="AY37" s="58"/>
      <c r="AZ37" s="58"/>
      <c r="BA37" s="58"/>
      <c r="BB37" s="58"/>
      <c r="BC37" s="10"/>
    </row>
    <row r="38" spans="1:59" ht="13.35" customHeight="1" x14ac:dyDescent="0.15">
      <c r="A38" s="5"/>
      <c r="BC38" s="10"/>
    </row>
    <row r="39" spans="1:59" ht="13.35" customHeight="1" x14ac:dyDescent="0.15">
      <c r="A39" s="5"/>
      <c r="B39" s="200" t="s">
        <v>6</v>
      </c>
      <c r="C39" s="201"/>
      <c r="D39" s="201"/>
      <c r="E39" s="201"/>
      <c r="F39" s="201"/>
      <c r="G39" s="201"/>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204" t="s">
        <v>21</v>
      </c>
      <c r="AL39" s="205"/>
      <c r="AM39" s="210" t="s">
        <v>14</v>
      </c>
      <c r="AN39" s="210"/>
      <c r="AO39" s="210"/>
      <c r="AP39" s="211"/>
      <c r="AQ39" s="212" t="s">
        <v>34</v>
      </c>
      <c r="AR39" s="210"/>
      <c r="AS39" s="210"/>
      <c r="AT39" s="211"/>
      <c r="AU39" s="212" t="s">
        <v>34</v>
      </c>
      <c r="AV39" s="210"/>
      <c r="AW39" s="210"/>
      <c r="AX39" s="211"/>
      <c r="AY39" s="212" t="s">
        <v>34</v>
      </c>
      <c r="AZ39" s="210"/>
      <c r="BA39" s="210"/>
      <c r="BB39" s="210"/>
      <c r="BC39" s="10"/>
    </row>
    <row r="40" spans="1:59" ht="13.35" customHeight="1" x14ac:dyDescent="0.15">
      <c r="A40" s="5"/>
      <c r="B40" s="202"/>
      <c r="C40" s="203"/>
      <c r="D40" s="203"/>
      <c r="E40" s="203"/>
      <c r="F40" s="203"/>
      <c r="G40" s="203"/>
      <c r="T40" s="13"/>
      <c r="Z40" s="35"/>
      <c r="AE40" s="35"/>
      <c r="AF40" s="35"/>
      <c r="AG40" s="35"/>
      <c r="AK40" s="206"/>
      <c r="AL40" s="207"/>
      <c r="AP40" s="10"/>
      <c r="AQ40" s="5"/>
      <c r="AT40" s="10"/>
      <c r="AU40" s="5"/>
      <c r="AX40" s="10"/>
      <c r="AY40" s="5"/>
      <c r="BB40" s="50"/>
      <c r="BC40" s="10"/>
    </row>
    <row r="41" spans="1:59" ht="13.35" customHeight="1" x14ac:dyDescent="0.15">
      <c r="A41" s="5"/>
      <c r="B41" s="51"/>
      <c r="O41" s="36"/>
      <c r="Q41" s="4" t="s">
        <v>9</v>
      </c>
      <c r="V41" s="36"/>
      <c r="X41" s="4" t="s">
        <v>10</v>
      </c>
      <c r="Z41" s="35"/>
      <c r="AD41" s="36"/>
      <c r="AE41" s="4" t="s">
        <v>32</v>
      </c>
      <c r="AF41" s="35"/>
      <c r="AG41" s="35"/>
      <c r="AK41" s="206"/>
      <c r="AL41" s="207"/>
      <c r="AP41" s="10"/>
      <c r="AQ41" s="5"/>
      <c r="AT41" s="10"/>
      <c r="AU41" s="5"/>
      <c r="AX41" s="10"/>
      <c r="AY41" s="5"/>
      <c r="BB41" s="50"/>
      <c r="BC41" s="10"/>
    </row>
    <row r="42" spans="1:59" ht="13.35" customHeight="1" x14ac:dyDescent="0.15">
      <c r="A42" s="5"/>
      <c r="B42" s="51"/>
      <c r="Z42" s="35"/>
      <c r="AD42" s="4" t="s">
        <v>33</v>
      </c>
      <c r="AE42" s="37"/>
      <c r="AF42" s="35"/>
      <c r="AG42" s="35"/>
      <c r="AJ42" s="4" t="s">
        <v>23</v>
      </c>
      <c r="AK42" s="206"/>
      <c r="AL42" s="207"/>
      <c r="AP42" s="10"/>
      <c r="AQ42" s="5"/>
      <c r="AT42" s="10"/>
      <c r="AU42" s="5"/>
      <c r="AX42" s="10"/>
      <c r="AY42" s="5"/>
      <c r="BB42" s="50"/>
      <c r="BC42" s="10"/>
    </row>
    <row r="43" spans="1:59" ht="13.35" customHeight="1" x14ac:dyDescent="0.15">
      <c r="A43" s="5"/>
      <c r="B43" s="52"/>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53"/>
      <c r="AF43" s="53"/>
      <c r="AG43" s="53"/>
      <c r="AH43" s="40"/>
      <c r="AI43" s="40"/>
      <c r="AJ43" s="40"/>
      <c r="AK43" s="208"/>
      <c r="AL43" s="209"/>
      <c r="AM43" s="40"/>
      <c r="AN43" s="40"/>
      <c r="AO43" s="40"/>
      <c r="AP43" s="55"/>
      <c r="AQ43" s="54"/>
      <c r="AR43" s="40"/>
      <c r="AS43" s="40"/>
      <c r="AT43" s="55"/>
      <c r="AU43" s="54"/>
      <c r="AV43" s="40"/>
      <c r="AW43" s="40"/>
      <c r="AX43" s="55"/>
      <c r="AY43" s="54"/>
      <c r="AZ43" s="40"/>
      <c r="BA43" s="40"/>
      <c r="BB43" s="56"/>
      <c r="BC43" s="10"/>
    </row>
    <row r="44" spans="1:59" ht="13.35" customHeight="1" x14ac:dyDescent="0.15">
      <c r="A44" s="2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5"/>
    </row>
    <row r="45" spans="1:59" ht="13.35" customHeight="1" thickBot="1" x14ac:dyDescent="0.2">
      <c r="A45" s="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3"/>
    </row>
    <row r="46" spans="1:59" ht="13.35" customHeight="1" thickTop="1" x14ac:dyDescent="0.15">
      <c r="A46" s="5"/>
      <c r="S46" s="363" t="str">
        <f>S2</f>
        <v>工事別詳細資料</v>
      </c>
      <c r="T46" s="363"/>
      <c r="U46" s="363"/>
      <c r="V46" s="363"/>
      <c r="W46" s="363"/>
      <c r="X46" s="363"/>
      <c r="Y46" s="363"/>
      <c r="Z46" s="363"/>
      <c r="AA46" s="363"/>
      <c r="AB46" s="363"/>
      <c r="AC46" s="363"/>
      <c r="AD46" s="363"/>
      <c r="AE46" s="363"/>
      <c r="AF46" s="363"/>
      <c r="AG46" s="363"/>
      <c r="AH46" s="363"/>
      <c r="AI46" s="363"/>
      <c r="AJ46" s="26"/>
      <c r="AK46" s="26"/>
      <c r="AL46" s="26"/>
      <c r="AM46" s="26"/>
      <c r="BA46" s="150" t="s">
        <v>52</v>
      </c>
      <c r="BB46" s="150"/>
      <c r="BC46" s="10"/>
      <c r="BD46" s="4" t="s">
        <v>29</v>
      </c>
      <c r="BE46" s="4" t="s">
        <v>58</v>
      </c>
    </row>
    <row r="47" spans="1:59" ht="13.35" customHeight="1" thickBot="1" x14ac:dyDescent="0.2">
      <c r="A47" s="5"/>
      <c r="S47" s="364"/>
      <c r="T47" s="364"/>
      <c r="U47" s="364"/>
      <c r="V47" s="364"/>
      <c r="W47" s="364"/>
      <c r="X47" s="364"/>
      <c r="Y47" s="364"/>
      <c r="Z47" s="364"/>
      <c r="AA47" s="364"/>
      <c r="AB47" s="364"/>
      <c r="AC47" s="364"/>
      <c r="AD47" s="364"/>
      <c r="AE47" s="364"/>
      <c r="AF47" s="364"/>
      <c r="AG47" s="364"/>
      <c r="AH47" s="364"/>
      <c r="AI47" s="364"/>
      <c r="AJ47" s="26"/>
      <c r="AK47" s="26"/>
      <c r="AL47" s="26"/>
      <c r="AM47" s="26"/>
      <c r="BC47" s="10"/>
      <c r="BD47" s="4" t="s">
        <v>30</v>
      </c>
      <c r="BE47" s="4" t="s">
        <v>59</v>
      </c>
      <c r="BG47" s="29">
        <f>SUM(AX59,AX103,AX147,AX191,AX235)</f>
        <v>0</v>
      </c>
    </row>
    <row r="48" spans="1:59" ht="13.35" customHeight="1" thickTop="1" x14ac:dyDescent="0.15">
      <c r="A48" s="5"/>
      <c r="V48" s="27"/>
      <c r="W48" s="27"/>
      <c r="X48" s="27"/>
      <c r="Y48" s="27"/>
      <c r="Z48" s="27"/>
      <c r="AA48" s="27"/>
      <c r="AB48" s="27"/>
      <c r="AC48" s="27"/>
      <c r="AD48" s="27"/>
      <c r="AE48" s="27"/>
      <c r="AF48" s="27"/>
      <c r="AG48" s="27"/>
      <c r="AH48" s="27"/>
      <c r="AI48" s="27"/>
      <c r="AJ48" s="27"/>
      <c r="AK48" s="27"/>
      <c r="AL48" s="27"/>
      <c r="AM48" s="27"/>
      <c r="AO48" s="28"/>
      <c r="AP48" s="28"/>
      <c r="AQ48" s="381">
        <f>$AQ$4</f>
        <v>0</v>
      </c>
      <c r="AR48" s="381"/>
      <c r="AS48" s="381"/>
      <c r="AT48" s="4" t="s">
        <v>2</v>
      </c>
      <c r="AU48" s="381">
        <f>$AU$4</f>
        <v>0</v>
      </c>
      <c r="AV48" s="381"/>
      <c r="AW48" s="17" t="s">
        <v>15</v>
      </c>
      <c r="AX48" s="183" t="s">
        <v>85</v>
      </c>
      <c r="AY48" s="183"/>
      <c r="AZ48" s="183"/>
      <c r="BA48" s="150" t="s">
        <v>1</v>
      </c>
      <c r="BB48" s="150"/>
      <c r="BC48" s="10"/>
      <c r="BE48" s="4" t="s">
        <v>60</v>
      </c>
    </row>
    <row r="49" spans="1:57" ht="13.35" customHeight="1" x14ac:dyDescent="0.15">
      <c r="A49" s="5"/>
      <c r="B49" s="182" t="str">
        <f>総合請求書№1!B5</f>
        <v>株式会社　上野工務店 御中</v>
      </c>
      <c r="C49" s="182"/>
      <c r="D49" s="182"/>
      <c r="E49" s="182"/>
      <c r="F49" s="182"/>
      <c r="G49" s="182"/>
      <c r="H49" s="182"/>
      <c r="I49" s="182"/>
      <c r="J49" s="182"/>
      <c r="K49" s="182"/>
      <c r="L49" s="182"/>
      <c r="M49" s="182"/>
      <c r="N49" s="182"/>
      <c r="BC49" s="10"/>
      <c r="BD49" s="29"/>
      <c r="BE49" s="4" t="s">
        <v>61</v>
      </c>
    </row>
    <row r="50" spans="1:57" ht="13.35" customHeight="1" x14ac:dyDescent="0.15">
      <c r="A50" s="5"/>
      <c r="B50" s="375"/>
      <c r="C50" s="375"/>
      <c r="D50" s="375"/>
      <c r="E50" s="375"/>
      <c r="F50" s="375"/>
      <c r="G50" s="375"/>
      <c r="H50" s="375"/>
      <c r="I50" s="375"/>
      <c r="J50" s="375"/>
      <c r="K50" s="375"/>
      <c r="L50" s="375"/>
      <c r="M50" s="375"/>
      <c r="N50" s="375"/>
      <c r="AJ50" s="170" t="s">
        <v>4</v>
      </c>
      <c r="AK50" s="170"/>
      <c r="AL50" s="170"/>
      <c r="AN50" s="382">
        <f>$AN$6</f>
        <v>0</v>
      </c>
      <c r="AO50" s="382"/>
      <c r="AP50" s="382"/>
      <c r="AQ50" s="382"/>
      <c r="AR50" s="382"/>
      <c r="AS50" s="382"/>
      <c r="AT50" s="382"/>
      <c r="AU50" s="382"/>
      <c r="AV50" s="382"/>
      <c r="AW50" s="382"/>
      <c r="AX50" s="382"/>
      <c r="AY50" s="382"/>
      <c r="AZ50" s="382"/>
      <c r="BC50" s="10"/>
      <c r="BE50" s="4" t="s">
        <v>62</v>
      </c>
    </row>
    <row r="51" spans="1:57" ht="13.35" customHeight="1" x14ac:dyDescent="0.15">
      <c r="A51" s="5"/>
      <c r="AJ51" s="170"/>
      <c r="AK51" s="170"/>
      <c r="AL51" s="170"/>
      <c r="AM51" s="170"/>
      <c r="AN51" s="170"/>
      <c r="AO51" s="170"/>
      <c r="AP51" s="170"/>
      <c r="AQ51" s="170"/>
      <c r="AR51" s="170"/>
      <c r="AS51" s="170"/>
      <c r="AT51" s="170"/>
      <c r="AU51" s="170"/>
      <c r="AV51" s="170"/>
      <c r="AW51" s="170"/>
      <c r="AX51" s="170"/>
      <c r="AY51" s="170"/>
      <c r="AZ51" s="170"/>
      <c r="BC51" s="10"/>
      <c r="BE51" s="4" t="s">
        <v>63</v>
      </c>
    </row>
    <row r="52" spans="1:57" ht="13.35" customHeight="1" x14ac:dyDescent="0.15">
      <c r="A52" s="5"/>
      <c r="B52" s="13" t="s">
        <v>55</v>
      </c>
      <c r="C52" s="30"/>
      <c r="D52" s="30"/>
      <c r="E52" s="30"/>
      <c r="F52" s="30"/>
      <c r="G52" s="30"/>
      <c r="H52" s="30"/>
      <c r="I52" s="30"/>
      <c r="J52" s="30"/>
      <c r="K52" s="30"/>
      <c r="L52" s="30"/>
      <c r="M52" s="30"/>
      <c r="N52" s="30"/>
      <c r="O52" s="30"/>
      <c r="P52" s="30"/>
      <c r="Q52" s="30"/>
      <c r="R52" s="30"/>
      <c r="S52" s="30"/>
      <c r="T52" s="30"/>
      <c r="U52" s="30"/>
      <c r="V52" s="30"/>
      <c r="W52" s="30"/>
      <c r="AJ52" s="170" t="s">
        <v>5</v>
      </c>
      <c r="AK52" s="170"/>
      <c r="AL52" s="170"/>
      <c r="AN52" s="382">
        <f>$AN$8</f>
        <v>0</v>
      </c>
      <c r="AO52" s="382"/>
      <c r="AP52" s="382"/>
      <c r="AQ52" s="382"/>
      <c r="AR52" s="382"/>
      <c r="AS52" s="382"/>
      <c r="AT52" s="382"/>
      <c r="AU52" s="382"/>
      <c r="AV52" s="382"/>
      <c r="AW52" s="382"/>
      <c r="AX52" s="382"/>
      <c r="AY52" s="382"/>
      <c r="AZ52" s="382"/>
      <c r="BA52" s="17" t="s">
        <v>7</v>
      </c>
      <c r="BC52" s="10"/>
      <c r="BE52" s="4" t="s">
        <v>64</v>
      </c>
    </row>
    <row r="53" spans="1:57" ht="13.35" customHeight="1" x14ac:dyDescent="0.15">
      <c r="A53" s="5"/>
      <c r="B53" s="13" t="s">
        <v>18</v>
      </c>
      <c r="C53" s="30"/>
      <c r="D53" s="30"/>
      <c r="E53" s="30"/>
      <c r="F53" s="30"/>
      <c r="G53" s="30"/>
      <c r="H53" s="30"/>
      <c r="I53" s="30"/>
      <c r="J53" s="30"/>
      <c r="K53" s="30"/>
      <c r="L53" s="30"/>
      <c r="M53" s="30"/>
      <c r="N53" s="30"/>
      <c r="O53" s="30"/>
      <c r="P53" s="30"/>
      <c r="Q53" s="30"/>
      <c r="R53" s="30"/>
      <c r="S53" s="30"/>
      <c r="T53" s="30"/>
      <c r="U53" s="30"/>
      <c r="V53" s="30"/>
      <c r="W53" s="30"/>
      <c r="AM53" s="31"/>
      <c r="AN53" s="31"/>
      <c r="AO53" s="31"/>
      <c r="AP53" s="31"/>
      <c r="AQ53" s="31"/>
      <c r="AR53" s="31"/>
      <c r="AS53" s="31"/>
      <c r="AT53" s="31"/>
      <c r="AU53" s="31"/>
      <c r="AV53" s="31"/>
      <c r="AW53" s="31"/>
      <c r="AX53" s="31"/>
      <c r="AY53" s="31"/>
      <c r="AZ53" s="31"/>
      <c r="BA53" s="17"/>
      <c r="BC53" s="10"/>
      <c r="BE53" s="4" t="s">
        <v>65</v>
      </c>
    </row>
    <row r="54" spans="1:57" ht="13.35" customHeight="1" x14ac:dyDescent="0.15">
      <c r="A54" s="5"/>
      <c r="B54" s="13" t="s">
        <v>74</v>
      </c>
      <c r="C54" s="30"/>
      <c r="D54" s="30"/>
      <c r="E54" s="30"/>
      <c r="F54" s="30"/>
      <c r="G54" s="30"/>
      <c r="H54" s="30"/>
      <c r="I54" s="30"/>
      <c r="J54" s="30"/>
      <c r="K54" s="30"/>
      <c r="L54" s="30"/>
      <c r="M54" s="30"/>
      <c r="N54" s="30"/>
      <c r="O54" s="30"/>
      <c r="P54" s="30"/>
      <c r="Q54" s="30"/>
      <c r="R54" s="30"/>
      <c r="S54" s="30"/>
      <c r="T54" s="30"/>
      <c r="U54" s="30"/>
      <c r="V54" s="30"/>
      <c r="W54" s="30"/>
      <c r="AJ54" s="366" t="s">
        <v>27</v>
      </c>
      <c r="AK54" s="366"/>
      <c r="AL54" s="366"/>
      <c r="AM54" s="41" t="s">
        <v>50</v>
      </c>
      <c r="AN54" s="383">
        <f>$AN$10</f>
        <v>0</v>
      </c>
      <c r="AO54" s="383"/>
      <c r="AP54" s="383"/>
      <c r="AQ54" s="383"/>
      <c r="AR54" s="383"/>
      <c r="AS54" s="367" t="s">
        <v>46</v>
      </c>
      <c r="AT54" s="367"/>
      <c r="AU54" s="367"/>
      <c r="AV54" s="367"/>
      <c r="AW54" s="383">
        <f>$AW$10</f>
        <v>0</v>
      </c>
      <c r="AX54" s="383"/>
      <c r="AY54" s="383"/>
      <c r="AZ54" s="383"/>
      <c r="BA54" s="383"/>
      <c r="BB54" s="41"/>
      <c r="BC54" s="10"/>
      <c r="BE54" s="4" t="s">
        <v>66</v>
      </c>
    </row>
    <row r="55" spans="1:57" ht="13.35" customHeight="1" thickBot="1" x14ac:dyDescent="0.2">
      <c r="A55" s="5"/>
      <c r="B55" s="13"/>
      <c r="C55" s="30"/>
      <c r="D55" s="30"/>
      <c r="E55" s="30"/>
      <c r="F55" s="30"/>
      <c r="G55" s="30"/>
      <c r="H55" s="30"/>
      <c r="I55" s="30"/>
      <c r="J55" s="30"/>
      <c r="K55" s="30"/>
      <c r="L55" s="30"/>
      <c r="M55" s="30"/>
      <c r="N55" s="30"/>
      <c r="O55" s="30"/>
      <c r="P55" s="30"/>
      <c r="Q55" s="30"/>
      <c r="R55" s="30"/>
      <c r="S55" s="30"/>
      <c r="T55" s="30"/>
      <c r="U55" s="30"/>
      <c r="V55" s="30"/>
      <c r="W55" s="30"/>
      <c r="AM55" s="32"/>
      <c r="AN55" s="32"/>
      <c r="AO55" s="32"/>
      <c r="AP55" s="33"/>
      <c r="AQ55" s="33"/>
      <c r="AR55" s="17"/>
      <c r="AS55" s="17"/>
      <c r="AT55" s="17"/>
      <c r="AU55" s="17"/>
      <c r="AV55" s="33"/>
      <c r="AW55" s="33"/>
      <c r="AX55" s="33"/>
      <c r="AY55" s="33"/>
      <c r="AZ55" s="33"/>
      <c r="BC55" s="10"/>
      <c r="BE55" s="4" t="s">
        <v>67</v>
      </c>
    </row>
    <row r="56" spans="1:57" ht="13.35" customHeight="1" thickTop="1" thickBot="1" x14ac:dyDescent="0.2">
      <c r="A56" s="5"/>
      <c r="B56" s="368" t="s">
        <v>35</v>
      </c>
      <c r="C56" s="369"/>
      <c r="D56" s="369"/>
      <c r="E56" s="369"/>
      <c r="F56" s="369"/>
      <c r="G56" s="369"/>
      <c r="H56" s="369"/>
      <c r="I56" s="369"/>
      <c r="J56" s="369"/>
      <c r="K56" s="369"/>
      <c r="L56" s="369"/>
      <c r="M56" s="369"/>
      <c r="N56" s="369"/>
      <c r="O56" s="369"/>
      <c r="P56" s="369"/>
      <c r="Q56" s="369"/>
      <c r="R56" s="370"/>
      <c r="S56" s="371" t="s">
        <v>8</v>
      </c>
      <c r="T56" s="372"/>
      <c r="U56" s="372"/>
      <c r="V56" s="372"/>
      <c r="W56" s="372"/>
      <c r="X56" s="372"/>
      <c r="Y56" s="372"/>
      <c r="Z56" s="373"/>
      <c r="AA56" s="369" t="s">
        <v>31</v>
      </c>
      <c r="AB56" s="369"/>
      <c r="AC56" s="369"/>
      <c r="AD56" s="369"/>
      <c r="AE56" s="369"/>
      <c r="AF56" s="369"/>
      <c r="AG56" s="370"/>
      <c r="AH56" s="369" t="s">
        <v>42</v>
      </c>
      <c r="AI56" s="369"/>
      <c r="AJ56" s="369"/>
      <c r="AK56" s="370"/>
      <c r="AL56" s="369" t="s">
        <v>41</v>
      </c>
      <c r="AM56" s="369"/>
      <c r="AN56" s="369"/>
      <c r="AO56" s="369"/>
      <c r="AP56" s="369"/>
      <c r="AQ56" s="369"/>
      <c r="AR56" s="369"/>
      <c r="AS56" s="369"/>
      <c r="AT56" s="369"/>
      <c r="AU56" s="369"/>
      <c r="AV56" s="369"/>
      <c r="AW56" s="369"/>
      <c r="AX56" s="369"/>
      <c r="AY56" s="369"/>
      <c r="AZ56" s="369"/>
      <c r="BA56" s="369"/>
      <c r="BB56" s="374"/>
      <c r="BC56" s="10"/>
      <c r="BE56" s="4" t="s">
        <v>68</v>
      </c>
    </row>
    <row r="57" spans="1:57" ht="13.35" customHeight="1" thickTop="1" x14ac:dyDescent="0.15">
      <c r="A57" s="5"/>
      <c r="B57" s="335"/>
      <c r="C57" s="335"/>
      <c r="D57" s="335"/>
      <c r="E57" s="335"/>
      <c r="F57" s="335"/>
      <c r="G57" s="335"/>
      <c r="H57" s="335"/>
      <c r="I57" s="335"/>
      <c r="J57" s="335"/>
      <c r="K57" s="335"/>
      <c r="L57" s="335"/>
      <c r="M57" s="335"/>
      <c r="N57" s="335"/>
      <c r="O57" s="335"/>
      <c r="P57" s="335"/>
      <c r="Q57" s="335"/>
      <c r="R57" s="336"/>
      <c r="S57" s="341"/>
      <c r="T57" s="342"/>
      <c r="U57" s="342"/>
      <c r="V57" s="342"/>
      <c r="W57" s="342"/>
      <c r="X57" s="343"/>
      <c r="Y57" s="350"/>
      <c r="Z57" s="351"/>
      <c r="AA57" s="350"/>
      <c r="AB57" s="350"/>
      <c r="AC57" s="350"/>
      <c r="AD57" s="350"/>
      <c r="AE57" s="350"/>
      <c r="AF57" s="350"/>
      <c r="AG57" s="351"/>
      <c r="AH57" s="350">
        <v>8</v>
      </c>
      <c r="AI57" s="350"/>
      <c r="AJ57" s="356" t="s">
        <v>36</v>
      </c>
      <c r="AK57" s="357"/>
      <c r="AL57" s="320">
        <f>SUM(AB80)*1.08</f>
        <v>0</v>
      </c>
      <c r="AM57" s="320"/>
      <c r="AN57" s="320"/>
      <c r="AO57" s="320"/>
      <c r="AP57" s="320"/>
      <c r="AQ57" s="320"/>
      <c r="AR57" s="320"/>
      <c r="AS57" s="320"/>
      <c r="AT57" s="320"/>
      <c r="AU57" s="61"/>
      <c r="AV57" s="61"/>
      <c r="AW57" s="61"/>
      <c r="AX57" s="61"/>
      <c r="AY57" s="61"/>
      <c r="AZ57" s="61"/>
      <c r="BA57" s="61"/>
      <c r="BB57" s="61"/>
      <c r="BC57" s="10"/>
      <c r="BE57" s="4" t="s">
        <v>69</v>
      </c>
    </row>
    <row r="58" spans="1:57" ht="13.35" customHeight="1" x14ac:dyDescent="0.15">
      <c r="A58" s="5"/>
      <c r="B58" s="337"/>
      <c r="C58" s="337"/>
      <c r="D58" s="337"/>
      <c r="E58" s="337"/>
      <c r="F58" s="337"/>
      <c r="G58" s="337"/>
      <c r="H58" s="337"/>
      <c r="I58" s="337"/>
      <c r="J58" s="337"/>
      <c r="K58" s="337"/>
      <c r="L58" s="337"/>
      <c r="M58" s="337"/>
      <c r="N58" s="337"/>
      <c r="O58" s="337"/>
      <c r="P58" s="337"/>
      <c r="Q58" s="337"/>
      <c r="R58" s="338"/>
      <c r="S58" s="344"/>
      <c r="T58" s="345"/>
      <c r="U58" s="345"/>
      <c r="V58" s="345"/>
      <c r="W58" s="345"/>
      <c r="X58" s="346"/>
      <c r="Y58" s="352"/>
      <c r="Z58" s="353"/>
      <c r="AA58" s="352"/>
      <c r="AB58" s="352"/>
      <c r="AC58" s="352"/>
      <c r="AD58" s="352"/>
      <c r="AE58" s="352"/>
      <c r="AF58" s="352"/>
      <c r="AG58" s="353"/>
      <c r="AH58" s="352"/>
      <c r="AI58" s="352"/>
      <c r="AJ58" s="358"/>
      <c r="AK58" s="359"/>
      <c r="AL58" s="321"/>
      <c r="AM58" s="321"/>
      <c r="AN58" s="321"/>
      <c r="AO58" s="321"/>
      <c r="AP58" s="321"/>
      <c r="AQ58" s="321"/>
      <c r="AR58" s="321"/>
      <c r="AS58" s="321"/>
      <c r="AT58" s="321"/>
      <c r="AU58" s="39"/>
      <c r="AV58" s="39"/>
      <c r="AW58" s="39"/>
      <c r="AX58" s="39"/>
      <c r="AY58" s="39"/>
      <c r="AZ58" s="39"/>
      <c r="BA58" s="39"/>
      <c r="BB58" s="39"/>
      <c r="BC58" s="10"/>
      <c r="BE58" s="4" t="s">
        <v>70</v>
      </c>
    </row>
    <row r="59" spans="1:57" ht="13.35" customHeight="1" thickBot="1" x14ac:dyDescent="0.2">
      <c r="A59" s="5"/>
      <c r="B59" s="339"/>
      <c r="C59" s="339"/>
      <c r="D59" s="339"/>
      <c r="E59" s="339"/>
      <c r="F59" s="339"/>
      <c r="G59" s="339"/>
      <c r="H59" s="339"/>
      <c r="I59" s="339"/>
      <c r="J59" s="339"/>
      <c r="K59" s="339"/>
      <c r="L59" s="339"/>
      <c r="M59" s="339"/>
      <c r="N59" s="339"/>
      <c r="O59" s="339"/>
      <c r="P59" s="339"/>
      <c r="Q59" s="339"/>
      <c r="R59" s="340"/>
      <c r="S59" s="347"/>
      <c r="T59" s="348"/>
      <c r="U59" s="348"/>
      <c r="V59" s="348"/>
      <c r="W59" s="348"/>
      <c r="X59" s="349"/>
      <c r="Y59" s="354"/>
      <c r="Z59" s="355"/>
      <c r="AA59" s="354"/>
      <c r="AB59" s="354"/>
      <c r="AC59" s="354"/>
      <c r="AD59" s="354"/>
      <c r="AE59" s="354"/>
      <c r="AF59" s="354"/>
      <c r="AG59" s="355"/>
      <c r="AH59" s="354"/>
      <c r="AI59" s="354"/>
      <c r="AJ59" s="360"/>
      <c r="AK59" s="361"/>
      <c r="AL59" s="322"/>
      <c r="AM59" s="322"/>
      <c r="AN59" s="322"/>
      <c r="AO59" s="322"/>
      <c r="AP59" s="322"/>
      <c r="AQ59" s="322"/>
      <c r="AR59" s="322"/>
      <c r="AS59" s="322"/>
      <c r="AT59" s="322"/>
      <c r="AU59" s="59" t="s">
        <v>37</v>
      </c>
      <c r="AV59" s="60"/>
      <c r="AW59" s="60"/>
      <c r="AX59" s="426">
        <f>ROUNDDOWN(AL57-(AL57/(1+0.08)),0)</f>
        <v>0</v>
      </c>
      <c r="AY59" s="426"/>
      <c r="AZ59" s="426"/>
      <c r="BA59" s="426"/>
      <c r="BB59" s="60" t="s">
        <v>23</v>
      </c>
      <c r="BC59" s="10"/>
      <c r="BE59" s="4" t="s">
        <v>71</v>
      </c>
    </row>
    <row r="60" spans="1:57" ht="13.35" customHeight="1" thickTop="1" thickBot="1" x14ac:dyDescent="0.2">
      <c r="A60" s="5"/>
      <c r="BC60" s="10"/>
    </row>
    <row r="61" spans="1:57" ht="13.35" customHeight="1" thickTop="1" thickBot="1" x14ac:dyDescent="0.2">
      <c r="A61" s="5"/>
      <c r="B61" s="324" t="s">
        <v>11</v>
      </c>
      <c r="C61" s="325"/>
      <c r="D61" s="326" t="s">
        <v>45</v>
      </c>
      <c r="E61" s="326"/>
      <c r="F61" s="326"/>
      <c r="G61" s="326"/>
      <c r="H61" s="326"/>
      <c r="I61" s="326"/>
      <c r="J61" s="326"/>
      <c r="K61" s="326"/>
      <c r="L61" s="326"/>
      <c r="M61" s="326"/>
      <c r="N61" s="326"/>
      <c r="O61" s="326"/>
      <c r="P61" s="326"/>
      <c r="Q61" s="326"/>
      <c r="R61" s="325"/>
      <c r="S61" s="327" t="s">
        <v>12</v>
      </c>
      <c r="T61" s="328"/>
      <c r="U61" s="327" t="s">
        <v>13</v>
      </c>
      <c r="V61" s="328"/>
      <c r="W61" s="427" t="s">
        <v>113</v>
      </c>
      <c r="X61" s="427"/>
      <c r="Y61" s="427"/>
      <c r="Z61" s="427"/>
      <c r="AA61" s="428"/>
      <c r="AB61" s="327" t="s">
        <v>43</v>
      </c>
      <c r="AC61" s="331"/>
      <c r="AD61" s="331"/>
      <c r="AE61" s="331"/>
      <c r="AF61" s="332"/>
      <c r="AG61" s="333" t="s">
        <v>40</v>
      </c>
      <c r="AH61" s="326"/>
      <c r="AI61" s="326"/>
      <c r="AJ61" s="326"/>
      <c r="AK61" s="326"/>
      <c r="AL61" s="326"/>
      <c r="AM61" s="334"/>
      <c r="AN61" s="327" t="s">
        <v>44</v>
      </c>
      <c r="AO61" s="331"/>
      <c r="AP61" s="331"/>
      <c r="AQ61" s="331"/>
      <c r="AR61" s="328"/>
      <c r="AS61" s="327" t="s">
        <v>72</v>
      </c>
      <c r="AT61" s="331"/>
      <c r="AU61" s="331"/>
      <c r="AV61" s="331"/>
      <c r="AW61" s="328"/>
      <c r="AX61" s="327" t="s">
        <v>39</v>
      </c>
      <c r="AY61" s="331"/>
      <c r="AZ61" s="331"/>
      <c r="BA61" s="331"/>
      <c r="BB61" s="362"/>
      <c r="BC61" s="10"/>
    </row>
    <row r="62" spans="1:57" ht="13.35" customHeight="1" thickTop="1" thickBot="1" x14ac:dyDescent="0.2">
      <c r="A62" s="5"/>
      <c r="B62" s="301"/>
      <c r="C62" s="302"/>
      <c r="D62" s="303"/>
      <c r="E62" s="303"/>
      <c r="F62" s="303"/>
      <c r="G62" s="303"/>
      <c r="H62" s="303"/>
      <c r="I62" s="303"/>
      <c r="J62" s="303"/>
      <c r="K62" s="303"/>
      <c r="L62" s="303"/>
      <c r="M62" s="303"/>
      <c r="N62" s="303"/>
      <c r="O62" s="303"/>
      <c r="P62" s="303"/>
      <c r="Q62" s="303"/>
      <c r="R62" s="304"/>
      <c r="S62" s="305"/>
      <c r="T62" s="306"/>
      <c r="U62" s="305"/>
      <c r="V62" s="306"/>
      <c r="W62" s="429"/>
      <c r="X62" s="430"/>
      <c r="Y62" s="430"/>
      <c r="Z62" s="430"/>
      <c r="AA62" s="431"/>
      <c r="AB62" s="423" t="str">
        <f>IF(S62="","",S62*W62)</f>
        <v/>
      </c>
      <c r="AC62" s="424"/>
      <c r="AD62" s="424"/>
      <c r="AE62" s="424"/>
      <c r="AF62" s="425"/>
      <c r="AG62" s="314" t="s">
        <v>50</v>
      </c>
      <c r="AH62" s="315"/>
      <c r="AI62" s="315"/>
      <c r="AJ62" s="315"/>
      <c r="AK62" s="315"/>
      <c r="AL62" s="315"/>
      <c r="AM62" s="316"/>
      <c r="AN62" s="317"/>
      <c r="AO62" s="318"/>
      <c r="AP62" s="318"/>
      <c r="AQ62" s="318"/>
      <c r="AR62" s="319"/>
      <c r="AS62" s="317"/>
      <c r="AT62" s="318"/>
      <c r="AU62" s="318"/>
      <c r="AV62" s="318"/>
      <c r="AW62" s="319"/>
      <c r="AX62" s="298" t="str">
        <f>IF(AN62="","",AN62-(AB62+AS62))</f>
        <v/>
      </c>
      <c r="AY62" s="299"/>
      <c r="AZ62" s="299"/>
      <c r="BA62" s="299"/>
      <c r="BB62" s="300"/>
      <c r="BC62" s="10"/>
    </row>
    <row r="63" spans="1:57" ht="13.35" customHeight="1" thickBot="1" x14ac:dyDescent="0.2">
      <c r="A63" s="5"/>
      <c r="B63" s="290"/>
      <c r="C63" s="291"/>
      <c r="D63" s="292"/>
      <c r="E63" s="292"/>
      <c r="F63" s="292"/>
      <c r="G63" s="292"/>
      <c r="H63" s="292"/>
      <c r="I63" s="292"/>
      <c r="J63" s="292"/>
      <c r="K63" s="292"/>
      <c r="L63" s="292"/>
      <c r="M63" s="292"/>
      <c r="N63" s="292"/>
      <c r="O63" s="292"/>
      <c r="P63" s="292"/>
      <c r="Q63" s="292"/>
      <c r="R63" s="293"/>
      <c r="S63" s="307"/>
      <c r="T63" s="308"/>
      <c r="U63" s="307"/>
      <c r="V63" s="308"/>
      <c r="W63" s="432"/>
      <c r="X63" s="309"/>
      <c r="Y63" s="309"/>
      <c r="Z63" s="309"/>
      <c r="AA63" s="310"/>
      <c r="AB63" s="386"/>
      <c r="AC63" s="387"/>
      <c r="AD63" s="387"/>
      <c r="AE63" s="387"/>
      <c r="AF63" s="388"/>
      <c r="AG63" s="279"/>
      <c r="AH63" s="280"/>
      <c r="AI63" s="280"/>
      <c r="AJ63" s="280"/>
      <c r="AK63" s="280"/>
      <c r="AL63" s="280"/>
      <c r="AM63" s="281"/>
      <c r="AN63" s="282"/>
      <c r="AO63" s="283"/>
      <c r="AP63" s="283"/>
      <c r="AQ63" s="283"/>
      <c r="AR63" s="284"/>
      <c r="AS63" s="282"/>
      <c r="AT63" s="283"/>
      <c r="AU63" s="283"/>
      <c r="AV63" s="283"/>
      <c r="AW63" s="284"/>
      <c r="AX63" s="250"/>
      <c r="AY63" s="251"/>
      <c r="AZ63" s="251"/>
      <c r="BA63" s="251"/>
      <c r="BB63" s="252"/>
      <c r="BC63" s="10"/>
    </row>
    <row r="64" spans="1:57" ht="13.35" customHeight="1" thickBot="1" x14ac:dyDescent="0.2">
      <c r="A64" s="5"/>
      <c r="B64" s="392"/>
      <c r="C64" s="393"/>
      <c r="D64" s="394"/>
      <c r="E64" s="394"/>
      <c r="F64" s="394"/>
      <c r="G64" s="394"/>
      <c r="H64" s="394"/>
      <c r="I64" s="394"/>
      <c r="J64" s="394"/>
      <c r="K64" s="394"/>
      <c r="L64" s="394"/>
      <c r="M64" s="394"/>
      <c r="N64" s="394"/>
      <c r="O64" s="394"/>
      <c r="P64" s="394"/>
      <c r="Q64" s="394"/>
      <c r="R64" s="395"/>
      <c r="S64" s="396"/>
      <c r="T64" s="397"/>
      <c r="U64" s="396"/>
      <c r="V64" s="397"/>
      <c r="W64" s="400"/>
      <c r="X64" s="400"/>
      <c r="Y64" s="400"/>
      <c r="Z64" s="400"/>
      <c r="AA64" s="401"/>
      <c r="AB64" s="420" t="str">
        <f>IF(S64="","",S64*W64)</f>
        <v/>
      </c>
      <c r="AC64" s="421"/>
      <c r="AD64" s="421"/>
      <c r="AE64" s="421"/>
      <c r="AF64" s="422"/>
      <c r="AG64" s="408" t="s">
        <v>50</v>
      </c>
      <c r="AH64" s="409"/>
      <c r="AI64" s="409"/>
      <c r="AJ64" s="409"/>
      <c r="AK64" s="409"/>
      <c r="AL64" s="409"/>
      <c r="AM64" s="410"/>
      <c r="AN64" s="411"/>
      <c r="AO64" s="412"/>
      <c r="AP64" s="412"/>
      <c r="AQ64" s="412"/>
      <c r="AR64" s="413"/>
      <c r="AS64" s="411"/>
      <c r="AT64" s="412"/>
      <c r="AU64" s="412"/>
      <c r="AV64" s="412"/>
      <c r="AW64" s="413"/>
      <c r="AX64" s="414" t="str">
        <f>IF(AN64="","",AN64-(AB64+AS64))</f>
        <v/>
      </c>
      <c r="AY64" s="415"/>
      <c r="AZ64" s="415"/>
      <c r="BA64" s="415"/>
      <c r="BB64" s="416"/>
      <c r="BC64" s="10"/>
    </row>
    <row r="65" spans="1:56" ht="13.35" customHeight="1" thickBot="1" x14ac:dyDescent="0.2">
      <c r="A65" s="5"/>
      <c r="B65" s="253"/>
      <c r="C65" s="254"/>
      <c r="D65" s="255"/>
      <c r="E65" s="255"/>
      <c r="F65" s="255"/>
      <c r="G65" s="255"/>
      <c r="H65" s="255"/>
      <c r="I65" s="255"/>
      <c r="J65" s="255"/>
      <c r="K65" s="255"/>
      <c r="L65" s="255"/>
      <c r="M65" s="255"/>
      <c r="N65" s="255"/>
      <c r="O65" s="255"/>
      <c r="P65" s="255"/>
      <c r="Q65" s="255"/>
      <c r="R65" s="256"/>
      <c r="S65" s="398"/>
      <c r="T65" s="399"/>
      <c r="U65" s="398"/>
      <c r="V65" s="399"/>
      <c r="W65" s="285"/>
      <c r="X65" s="285"/>
      <c r="Y65" s="285"/>
      <c r="Z65" s="285"/>
      <c r="AA65" s="286"/>
      <c r="AB65" s="420"/>
      <c r="AC65" s="421"/>
      <c r="AD65" s="421"/>
      <c r="AE65" s="421"/>
      <c r="AF65" s="422"/>
      <c r="AG65" s="287"/>
      <c r="AH65" s="288"/>
      <c r="AI65" s="288"/>
      <c r="AJ65" s="288"/>
      <c r="AK65" s="288"/>
      <c r="AL65" s="288"/>
      <c r="AM65" s="289"/>
      <c r="AN65" s="262"/>
      <c r="AO65" s="263"/>
      <c r="AP65" s="263"/>
      <c r="AQ65" s="263"/>
      <c r="AR65" s="264"/>
      <c r="AS65" s="262"/>
      <c r="AT65" s="263"/>
      <c r="AU65" s="263"/>
      <c r="AV65" s="263"/>
      <c r="AW65" s="264"/>
      <c r="AX65" s="265"/>
      <c r="AY65" s="266"/>
      <c r="AZ65" s="266"/>
      <c r="BA65" s="266"/>
      <c r="BB65" s="267"/>
      <c r="BC65" s="10"/>
    </row>
    <row r="66" spans="1:56" ht="13.35" customHeight="1" thickBot="1" x14ac:dyDescent="0.2">
      <c r="A66" s="5"/>
      <c r="B66" s="301"/>
      <c r="C66" s="302"/>
      <c r="D66" s="303"/>
      <c r="E66" s="303"/>
      <c r="F66" s="303"/>
      <c r="G66" s="303"/>
      <c r="H66" s="303"/>
      <c r="I66" s="303"/>
      <c r="J66" s="303"/>
      <c r="K66" s="303"/>
      <c r="L66" s="303"/>
      <c r="M66" s="303"/>
      <c r="N66" s="303"/>
      <c r="O66" s="303"/>
      <c r="P66" s="303"/>
      <c r="Q66" s="303"/>
      <c r="R66" s="304"/>
      <c r="S66" s="305"/>
      <c r="T66" s="306"/>
      <c r="U66" s="305"/>
      <c r="V66" s="306"/>
      <c r="W66" s="309"/>
      <c r="X66" s="309"/>
      <c r="Y66" s="309"/>
      <c r="Z66" s="309"/>
      <c r="AA66" s="310"/>
      <c r="AB66" s="417" t="str">
        <f>IF(S66="","",S66*W66*1.08)</f>
        <v/>
      </c>
      <c r="AC66" s="418"/>
      <c r="AD66" s="418"/>
      <c r="AE66" s="418"/>
      <c r="AF66" s="419"/>
      <c r="AG66" s="314" t="s">
        <v>50</v>
      </c>
      <c r="AH66" s="315"/>
      <c r="AI66" s="315"/>
      <c r="AJ66" s="315"/>
      <c r="AK66" s="315"/>
      <c r="AL66" s="315"/>
      <c r="AM66" s="316"/>
      <c r="AN66" s="317"/>
      <c r="AO66" s="318"/>
      <c r="AP66" s="318"/>
      <c r="AQ66" s="318"/>
      <c r="AR66" s="319"/>
      <c r="AS66" s="317"/>
      <c r="AT66" s="318"/>
      <c r="AU66" s="318"/>
      <c r="AV66" s="318"/>
      <c r="AW66" s="319"/>
      <c r="AX66" s="298" t="str">
        <f>IF(AN66="","",AN66-(AB66+AS66))</f>
        <v/>
      </c>
      <c r="AY66" s="299"/>
      <c r="AZ66" s="299"/>
      <c r="BA66" s="299"/>
      <c r="BB66" s="300"/>
      <c r="BC66" s="10"/>
    </row>
    <row r="67" spans="1:56" ht="13.35" customHeight="1" thickBot="1" x14ac:dyDescent="0.2">
      <c r="A67" s="5"/>
      <c r="B67" s="290"/>
      <c r="C67" s="291"/>
      <c r="D67" s="292"/>
      <c r="E67" s="292"/>
      <c r="F67" s="292"/>
      <c r="G67" s="292"/>
      <c r="H67" s="292"/>
      <c r="I67" s="292"/>
      <c r="J67" s="292"/>
      <c r="K67" s="292"/>
      <c r="L67" s="292"/>
      <c r="M67" s="292"/>
      <c r="N67" s="292"/>
      <c r="O67" s="292"/>
      <c r="P67" s="292"/>
      <c r="Q67" s="292"/>
      <c r="R67" s="293"/>
      <c r="S67" s="307"/>
      <c r="T67" s="308"/>
      <c r="U67" s="307"/>
      <c r="V67" s="308"/>
      <c r="W67" s="296"/>
      <c r="X67" s="296"/>
      <c r="Y67" s="296"/>
      <c r="Z67" s="296"/>
      <c r="AA67" s="297"/>
      <c r="AB67" s="417"/>
      <c r="AC67" s="418"/>
      <c r="AD67" s="418"/>
      <c r="AE67" s="418"/>
      <c r="AF67" s="419"/>
      <c r="AG67" s="279"/>
      <c r="AH67" s="280"/>
      <c r="AI67" s="280"/>
      <c r="AJ67" s="280"/>
      <c r="AK67" s="280"/>
      <c r="AL67" s="280"/>
      <c r="AM67" s="281"/>
      <c r="AN67" s="282"/>
      <c r="AO67" s="283"/>
      <c r="AP67" s="283"/>
      <c r="AQ67" s="283"/>
      <c r="AR67" s="284"/>
      <c r="AS67" s="282"/>
      <c r="AT67" s="283"/>
      <c r="AU67" s="283"/>
      <c r="AV67" s="283"/>
      <c r="AW67" s="284"/>
      <c r="AX67" s="250"/>
      <c r="AY67" s="251"/>
      <c r="AZ67" s="251"/>
      <c r="BA67" s="251"/>
      <c r="BB67" s="252"/>
      <c r="BC67" s="10"/>
    </row>
    <row r="68" spans="1:56" ht="13.35" customHeight="1" thickBot="1" x14ac:dyDescent="0.2">
      <c r="A68" s="5"/>
      <c r="B68" s="392"/>
      <c r="C68" s="393"/>
      <c r="D68" s="394"/>
      <c r="E68" s="394"/>
      <c r="F68" s="394"/>
      <c r="G68" s="394"/>
      <c r="H68" s="394"/>
      <c r="I68" s="394"/>
      <c r="J68" s="394"/>
      <c r="K68" s="394"/>
      <c r="L68" s="394"/>
      <c r="M68" s="394"/>
      <c r="N68" s="394"/>
      <c r="O68" s="394"/>
      <c r="P68" s="394"/>
      <c r="Q68" s="394"/>
      <c r="R68" s="395"/>
      <c r="S68" s="396"/>
      <c r="T68" s="397"/>
      <c r="U68" s="396"/>
      <c r="V68" s="397"/>
      <c r="W68" s="400"/>
      <c r="X68" s="400"/>
      <c r="Y68" s="400"/>
      <c r="Z68" s="400"/>
      <c r="AA68" s="401"/>
      <c r="AB68" s="420"/>
      <c r="AC68" s="421"/>
      <c r="AD68" s="421"/>
      <c r="AE68" s="421"/>
      <c r="AF68" s="422"/>
      <c r="AG68" s="408" t="s">
        <v>50</v>
      </c>
      <c r="AH68" s="409"/>
      <c r="AI68" s="409"/>
      <c r="AJ68" s="409"/>
      <c r="AK68" s="409"/>
      <c r="AL68" s="409"/>
      <c r="AM68" s="410"/>
      <c r="AN68" s="411"/>
      <c r="AO68" s="412"/>
      <c r="AP68" s="412"/>
      <c r="AQ68" s="412"/>
      <c r="AR68" s="413"/>
      <c r="AS68" s="411"/>
      <c r="AT68" s="412"/>
      <c r="AU68" s="412"/>
      <c r="AV68" s="412"/>
      <c r="AW68" s="413"/>
      <c r="AX68" s="414" t="str">
        <f>IF(AN68="","",AN68-(AB68+AS68))</f>
        <v/>
      </c>
      <c r="AY68" s="415"/>
      <c r="AZ68" s="415"/>
      <c r="BA68" s="415"/>
      <c r="BB68" s="416"/>
      <c r="BC68" s="10"/>
    </row>
    <row r="69" spans="1:56" ht="13.35" customHeight="1" thickBot="1" x14ac:dyDescent="0.2">
      <c r="A69" s="5"/>
      <c r="B69" s="253"/>
      <c r="C69" s="254"/>
      <c r="D69" s="255"/>
      <c r="E69" s="255"/>
      <c r="F69" s="255"/>
      <c r="G69" s="255"/>
      <c r="H69" s="255"/>
      <c r="I69" s="255"/>
      <c r="J69" s="255"/>
      <c r="K69" s="255"/>
      <c r="L69" s="255"/>
      <c r="M69" s="255"/>
      <c r="N69" s="255"/>
      <c r="O69" s="255"/>
      <c r="P69" s="255"/>
      <c r="Q69" s="255"/>
      <c r="R69" s="256"/>
      <c r="S69" s="398"/>
      <c r="T69" s="399"/>
      <c r="U69" s="398"/>
      <c r="V69" s="399"/>
      <c r="W69" s="285"/>
      <c r="X69" s="285"/>
      <c r="Y69" s="285"/>
      <c r="Z69" s="285"/>
      <c r="AA69" s="286"/>
      <c r="AB69" s="420"/>
      <c r="AC69" s="421"/>
      <c r="AD69" s="421"/>
      <c r="AE69" s="421"/>
      <c r="AF69" s="422"/>
      <c r="AG69" s="287"/>
      <c r="AH69" s="288"/>
      <c r="AI69" s="288"/>
      <c r="AJ69" s="288"/>
      <c r="AK69" s="288"/>
      <c r="AL69" s="288"/>
      <c r="AM69" s="289"/>
      <c r="AN69" s="262"/>
      <c r="AO69" s="263"/>
      <c r="AP69" s="263"/>
      <c r="AQ69" s="263"/>
      <c r="AR69" s="264"/>
      <c r="AS69" s="262"/>
      <c r="AT69" s="263"/>
      <c r="AU69" s="263"/>
      <c r="AV69" s="263"/>
      <c r="AW69" s="264"/>
      <c r="AX69" s="265"/>
      <c r="AY69" s="266"/>
      <c r="AZ69" s="266"/>
      <c r="BA69" s="266"/>
      <c r="BB69" s="267"/>
      <c r="BC69" s="10"/>
      <c r="BD69" s="34"/>
    </row>
    <row r="70" spans="1:56" ht="13.35" customHeight="1" thickBot="1" x14ac:dyDescent="0.2">
      <c r="A70" s="5"/>
      <c r="B70" s="301"/>
      <c r="C70" s="302"/>
      <c r="D70" s="303"/>
      <c r="E70" s="303"/>
      <c r="F70" s="303"/>
      <c r="G70" s="303"/>
      <c r="H70" s="303"/>
      <c r="I70" s="303"/>
      <c r="J70" s="303"/>
      <c r="K70" s="303"/>
      <c r="L70" s="303"/>
      <c r="M70" s="303"/>
      <c r="N70" s="303"/>
      <c r="O70" s="303"/>
      <c r="P70" s="303"/>
      <c r="Q70" s="303"/>
      <c r="R70" s="304"/>
      <c r="S70" s="305"/>
      <c r="T70" s="306"/>
      <c r="U70" s="305"/>
      <c r="V70" s="306"/>
      <c r="W70" s="309"/>
      <c r="X70" s="309"/>
      <c r="Y70" s="309"/>
      <c r="Z70" s="309"/>
      <c r="AA70" s="310"/>
      <c r="AB70" s="417" t="str">
        <f>IF(S70="","",S70*W70*1.08)</f>
        <v/>
      </c>
      <c r="AC70" s="418"/>
      <c r="AD70" s="418"/>
      <c r="AE70" s="418"/>
      <c r="AF70" s="419"/>
      <c r="AG70" s="314" t="s">
        <v>50</v>
      </c>
      <c r="AH70" s="315"/>
      <c r="AI70" s="315"/>
      <c r="AJ70" s="315"/>
      <c r="AK70" s="315"/>
      <c r="AL70" s="315"/>
      <c r="AM70" s="316"/>
      <c r="AN70" s="317"/>
      <c r="AO70" s="318"/>
      <c r="AP70" s="318"/>
      <c r="AQ70" s="318"/>
      <c r="AR70" s="319"/>
      <c r="AS70" s="317"/>
      <c r="AT70" s="318"/>
      <c r="AU70" s="318"/>
      <c r="AV70" s="318"/>
      <c r="AW70" s="319"/>
      <c r="AX70" s="298" t="str">
        <f>IF(AN70="","",AN70-(AB70+AS70))</f>
        <v/>
      </c>
      <c r="AY70" s="299"/>
      <c r="AZ70" s="299"/>
      <c r="BA70" s="299"/>
      <c r="BB70" s="300"/>
      <c r="BC70" s="10"/>
    </row>
    <row r="71" spans="1:56" ht="13.35" customHeight="1" thickBot="1" x14ac:dyDescent="0.2">
      <c r="A71" s="5"/>
      <c r="B71" s="290"/>
      <c r="C71" s="291"/>
      <c r="D71" s="292"/>
      <c r="E71" s="292"/>
      <c r="F71" s="292"/>
      <c r="G71" s="292"/>
      <c r="H71" s="292"/>
      <c r="I71" s="292"/>
      <c r="J71" s="292"/>
      <c r="K71" s="292"/>
      <c r="L71" s="292"/>
      <c r="M71" s="292"/>
      <c r="N71" s="292"/>
      <c r="O71" s="292"/>
      <c r="P71" s="292"/>
      <c r="Q71" s="292"/>
      <c r="R71" s="293"/>
      <c r="S71" s="307"/>
      <c r="T71" s="308"/>
      <c r="U71" s="307"/>
      <c r="V71" s="308"/>
      <c r="W71" s="296"/>
      <c r="X71" s="296"/>
      <c r="Y71" s="296"/>
      <c r="Z71" s="296"/>
      <c r="AA71" s="297"/>
      <c r="AB71" s="417"/>
      <c r="AC71" s="418"/>
      <c r="AD71" s="418"/>
      <c r="AE71" s="418"/>
      <c r="AF71" s="419"/>
      <c r="AG71" s="279"/>
      <c r="AH71" s="280"/>
      <c r="AI71" s="280"/>
      <c r="AJ71" s="280"/>
      <c r="AK71" s="280"/>
      <c r="AL71" s="280"/>
      <c r="AM71" s="281"/>
      <c r="AN71" s="282"/>
      <c r="AO71" s="283"/>
      <c r="AP71" s="283"/>
      <c r="AQ71" s="283"/>
      <c r="AR71" s="284"/>
      <c r="AS71" s="282"/>
      <c r="AT71" s="283"/>
      <c r="AU71" s="283"/>
      <c r="AV71" s="283"/>
      <c r="AW71" s="284"/>
      <c r="AX71" s="250"/>
      <c r="AY71" s="251"/>
      <c r="AZ71" s="251"/>
      <c r="BA71" s="251"/>
      <c r="BB71" s="252"/>
      <c r="BC71" s="10"/>
    </row>
    <row r="72" spans="1:56" ht="13.35" customHeight="1" thickBot="1" x14ac:dyDescent="0.2">
      <c r="A72" s="5"/>
      <c r="B72" s="392"/>
      <c r="C72" s="393"/>
      <c r="D72" s="394"/>
      <c r="E72" s="394"/>
      <c r="F72" s="394"/>
      <c r="G72" s="394"/>
      <c r="H72" s="394"/>
      <c r="I72" s="394"/>
      <c r="J72" s="394"/>
      <c r="K72" s="394"/>
      <c r="L72" s="394"/>
      <c r="M72" s="394"/>
      <c r="N72" s="394"/>
      <c r="O72" s="394"/>
      <c r="P72" s="394"/>
      <c r="Q72" s="394"/>
      <c r="R72" s="395"/>
      <c r="S72" s="396"/>
      <c r="T72" s="397"/>
      <c r="U72" s="396"/>
      <c r="V72" s="397"/>
      <c r="W72" s="400"/>
      <c r="X72" s="400"/>
      <c r="Y72" s="400"/>
      <c r="Z72" s="400"/>
      <c r="AA72" s="401"/>
      <c r="AB72" s="420" t="str">
        <f>IF(S72="","",S72*W72*1.08)</f>
        <v/>
      </c>
      <c r="AC72" s="421"/>
      <c r="AD72" s="421"/>
      <c r="AE72" s="421"/>
      <c r="AF72" s="422"/>
      <c r="AG72" s="408" t="s">
        <v>50</v>
      </c>
      <c r="AH72" s="409"/>
      <c r="AI72" s="409"/>
      <c r="AJ72" s="409"/>
      <c r="AK72" s="409"/>
      <c r="AL72" s="409"/>
      <c r="AM72" s="410"/>
      <c r="AN72" s="411"/>
      <c r="AO72" s="412"/>
      <c r="AP72" s="412"/>
      <c r="AQ72" s="412"/>
      <c r="AR72" s="413"/>
      <c r="AS72" s="411"/>
      <c r="AT72" s="412"/>
      <c r="AU72" s="412"/>
      <c r="AV72" s="412"/>
      <c r="AW72" s="413"/>
      <c r="AX72" s="414" t="str">
        <f>IF(AN72="","",AN72-(AB72+AS72))</f>
        <v/>
      </c>
      <c r="AY72" s="415"/>
      <c r="AZ72" s="415"/>
      <c r="BA72" s="415"/>
      <c r="BB72" s="416"/>
      <c r="BC72" s="10"/>
    </row>
    <row r="73" spans="1:56" ht="13.35" customHeight="1" thickBot="1" x14ac:dyDescent="0.2">
      <c r="A73" s="5"/>
      <c r="B73" s="253"/>
      <c r="C73" s="254"/>
      <c r="D73" s="255"/>
      <c r="E73" s="255"/>
      <c r="F73" s="255"/>
      <c r="G73" s="255"/>
      <c r="H73" s="255"/>
      <c r="I73" s="255"/>
      <c r="J73" s="255"/>
      <c r="K73" s="255"/>
      <c r="L73" s="255"/>
      <c r="M73" s="255"/>
      <c r="N73" s="255"/>
      <c r="O73" s="255"/>
      <c r="P73" s="255"/>
      <c r="Q73" s="255"/>
      <c r="R73" s="256"/>
      <c r="S73" s="398"/>
      <c r="T73" s="399"/>
      <c r="U73" s="398"/>
      <c r="V73" s="399"/>
      <c r="W73" s="285"/>
      <c r="X73" s="285"/>
      <c r="Y73" s="285"/>
      <c r="Z73" s="285"/>
      <c r="AA73" s="286"/>
      <c r="AB73" s="420"/>
      <c r="AC73" s="421"/>
      <c r="AD73" s="421"/>
      <c r="AE73" s="421"/>
      <c r="AF73" s="422"/>
      <c r="AG73" s="287"/>
      <c r="AH73" s="288"/>
      <c r="AI73" s="288"/>
      <c r="AJ73" s="288"/>
      <c r="AK73" s="288"/>
      <c r="AL73" s="288"/>
      <c r="AM73" s="289"/>
      <c r="AN73" s="262"/>
      <c r="AO73" s="263"/>
      <c r="AP73" s="263"/>
      <c r="AQ73" s="263"/>
      <c r="AR73" s="264"/>
      <c r="AS73" s="262"/>
      <c r="AT73" s="263"/>
      <c r="AU73" s="263"/>
      <c r="AV73" s="263"/>
      <c r="AW73" s="264"/>
      <c r="AX73" s="265"/>
      <c r="AY73" s="266"/>
      <c r="AZ73" s="266"/>
      <c r="BA73" s="266"/>
      <c r="BB73" s="267"/>
      <c r="BC73" s="10"/>
    </row>
    <row r="74" spans="1:56" ht="13.35" customHeight="1" thickBot="1" x14ac:dyDescent="0.2">
      <c r="A74" s="5"/>
      <c r="B74" s="301"/>
      <c r="C74" s="302"/>
      <c r="D74" s="303"/>
      <c r="E74" s="303"/>
      <c r="F74" s="303"/>
      <c r="G74" s="303"/>
      <c r="H74" s="303"/>
      <c r="I74" s="303"/>
      <c r="J74" s="303"/>
      <c r="K74" s="303"/>
      <c r="L74" s="303"/>
      <c r="M74" s="303"/>
      <c r="N74" s="303"/>
      <c r="O74" s="303"/>
      <c r="P74" s="303"/>
      <c r="Q74" s="303"/>
      <c r="R74" s="304"/>
      <c r="S74" s="305"/>
      <c r="T74" s="306"/>
      <c r="U74" s="305"/>
      <c r="V74" s="306"/>
      <c r="W74" s="309"/>
      <c r="X74" s="309"/>
      <c r="Y74" s="309"/>
      <c r="Z74" s="309"/>
      <c r="AA74" s="310"/>
      <c r="AB74" s="417" t="str">
        <f>IF(S74="","",S74*W74*1.08)</f>
        <v/>
      </c>
      <c r="AC74" s="418"/>
      <c r="AD74" s="418"/>
      <c r="AE74" s="418"/>
      <c r="AF74" s="419"/>
      <c r="AG74" s="314" t="s">
        <v>50</v>
      </c>
      <c r="AH74" s="315"/>
      <c r="AI74" s="315"/>
      <c r="AJ74" s="315"/>
      <c r="AK74" s="315"/>
      <c r="AL74" s="315"/>
      <c r="AM74" s="316"/>
      <c r="AN74" s="317"/>
      <c r="AO74" s="318"/>
      <c r="AP74" s="318"/>
      <c r="AQ74" s="318"/>
      <c r="AR74" s="319"/>
      <c r="AS74" s="317"/>
      <c r="AT74" s="318"/>
      <c r="AU74" s="318"/>
      <c r="AV74" s="318"/>
      <c r="AW74" s="319"/>
      <c r="AX74" s="298" t="str">
        <f>IF(AN74="","",AN74-(AB74+AS74))</f>
        <v/>
      </c>
      <c r="AY74" s="299"/>
      <c r="AZ74" s="299"/>
      <c r="BA74" s="299"/>
      <c r="BB74" s="300"/>
      <c r="BC74" s="10"/>
    </row>
    <row r="75" spans="1:56" ht="13.35" customHeight="1" thickBot="1" x14ac:dyDescent="0.2">
      <c r="A75" s="5"/>
      <c r="B75" s="290"/>
      <c r="C75" s="291"/>
      <c r="D75" s="292"/>
      <c r="E75" s="292"/>
      <c r="F75" s="292"/>
      <c r="G75" s="292"/>
      <c r="H75" s="292"/>
      <c r="I75" s="292"/>
      <c r="J75" s="292"/>
      <c r="K75" s="292"/>
      <c r="L75" s="292"/>
      <c r="M75" s="292"/>
      <c r="N75" s="292"/>
      <c r="O75" s="292"/>
      <c r="P75" s="292"/>
      <c r="Q75" s="292"/>
      <c r="R75" s="293"/>
      <c r="S75" s="307"/>
      <c r="T75" s="308"/>
      <c r="U75" s="307"/>
      <c r="V75" s="308"/>
      <c r="W75" s="296"/>
      <c r="X75" s="296"/>
      <c r="Y75" s="296"/>
      <c r="Z75" s="296"/>
      <c r="AA75" s="297"/>
      <c r="AB75" s="417"/>
      <c r="AC75" s="418"/>
      <c r="AD75" s="418"/>
      <c r="AE75" s="418"/>
      <c r="AF75" s="419"/>
      <c r="AG75" s="279"/>
      <c r="AH75" s="280"/>
      <c r="AI75" s="280"/>
      <c r="AJ75" s="280"/>
      <c r="AK75" s="280"/>
      <c r="AL75" s="280"/>
      <c r="AM75" s="281"/>
      <c r="AN75" s="282"/>
      <c r="AO75" s="283"/>
      <c r="AP75" s="283"/>
      <c r="AQ75" s="283"/>
      <c r="AR75" s="284"/>
      <c r="AS75" s="282"/>
      <c r="AT75" s="283"/>
      <c r="AU75" s="283"/>
      <c r="AV75" s="283"/>
      <c r="AW75" s="284"/>
      <c r="AX75" s="250"/>
      <c r="AY75" s="251"/>
      <c r="AZ75" s="251"/>
      <c r="BA75" s="251"/>
      <c r="BB75" s="252"/>
      <c r="BC75" s="10"/>
    </row>
    <row r="76" spans="1:56" ht="13.35" customHeight="1" thickBot="1" x14ac:dyDescent="0.2">
      <c r="A76" s="5"/>
      <c r="B76" s="392"/>
      <c r="C76" s="393"/>
      <c r="D76" s="394"/>
      <c r="E76" s="394"/>
      <c r="F76" s="394"/>
      <c r="G76" s="394"/>
      <c r="H76" s="394"/>
      <c r="I76" s="394"/>
      <c r="J76" s="394"/>
      <c r="K76" s="394"/>
      <c r="L76" s="394"/>
      <c r="M76" s="394"/>
      <c r="N76" s="394"/>
      <c r="O76" s="394"/>
      <c r="P76" s="394"/>
      <c r="Q76" s="394"/>
      <c r="R76" s="395"/>
      <c r="S76" s="396"/>
      <c r="T76" s="397"/>
      <c r="U76" s="396"/>
      <c r="V76" s="397"/>
      <c r="W76" s="400"/>
      <c r="X76" s="400"/>
      <c r="Y76" s="400"/>
      <c r="Z76" s="400"/>
      <c r="AA76" s="401"/>
      <c r="AB76" s="402" t="str">
        <f>IF(S76="","",S76*W76*1.08)</f>
        <v/>
      </c>
      <c r="AC76" s="403"/>
      <c r="AD76" s="403"/>
      <c r="AE76" s="403"/>
      <c r="AF76" s="404"/>
      <c r="AG76" s="408" t="s">
        <v>50</v>
      </c>
      <c r="AH76" s="409"/>
      <c r="AI76" s="409"/>
      <c r="AJ76" s="409"/>
      <c r="AK76" s="409"/>
      <c r="AL76" s="409"/>
      <c r="AM76" s="410"/>
      <c r="AN76" s="411"/>
      <c r="AO76" s="412"/>
      <c r="AP76" s="412"/>
      <c r="AQ76" s="412"/>
      <c r="AR76" s="413"/>
      <c r="AS76" s="411"/>
      <c r="AT76" s="412"/>
      <c r="AU76" s="412"/>
      <c r="AV76" s="412"/>
      <c r="AW76" s="413"/>
      <c r="AX76" s="414" t="str">
        <f>IF(AN76="","",AN76-(AB76+AS76))</f>
        <v/>
      </c>
      <c r="AY76" s="415"/>
      <c r="AZ76" s="415"/>
      <c r="BA76" s="415"/>
      <c r="BB76" s="416"/>
      <c r="BC76" s="10"/>
    </row>
    <row r="77" spans="1:56" ht="13.35" customHeight="1" thickBot="1" x14ac:dyDescent="0.2">
      <c r="A77" s="5"/>
      <c r="B77" s="253"/>
      <c r="C77" s="254"/>
      <c r="D77" s="255"/>
      <c r="E77" s="255"/>
      <c r="F77" s="255"/>
      <c r="G77" s="255"/>
      <c r="H77" s="255"/>
      <c r="I77" s="255"/>
      <c r="J77" s="255"/>
      <c r="K77" s="255"/>
      <c r="L77" s="255"/>
      <c r="M77" s="255"/>
      <c r="N77" s="255"/>
      <c r="O77" s="255"/>
      <c r="P77" s="255"/>
      <c r="Q77" s="255"/>
      <c r="R77" s="256"/>
      <c r="S77" s="398"/>
      <c r="T77" s="399"/>
      <c r="U77" s="398"/>
      <c r="V77" s="399"/>
      <c r="W77" s="285"/>
      <c r="X77" s="285"/>
      <c r="Y77" s="285"/>
      <c r="Z77" s="285"/>
      <c r="AA77" s="286"/>
      <c r="AB77" s="405"/>
      <c r="AC77" s="406"/>
      <c r="AD77" s="406"/>
      <c r="AE77" s="406"/>
      <c r="AF77" s="407"/>
      <c r="AG77" s="287"/>
      <c r="AH77" s="288"/>
      <c r="AI77" s="288"/>
      <c r="AJ77" s="288"/>
      <c r="AK77" s="288"/>
      <c r="AL77" s="288"/>
      <c r="AM77" s="289"/>
      <c r="AN77" s="262"/>
      <c r="AO77" s="263"/>
      <c r="AP77" s="263"/>
      <c r="AQ77" s="263"/>
      <c r="AR77" s="264"/>
      <c r="AS77" s="262"/>
      <c r="AT77" s="263"/>
      <c r="AU77" s="263"/>
      <c r="AV77" s="263"/>
      <c r="AW77" s="264"/>
      <c r="AX77" s="265"/>
      <c r="AY77" s="266"/>
      <c r="AZ77" s="266"/>
      <c r="BA77" s="266"/>
      <c r="BB77" s="267"/>
      <c r="BC77" s="10"/>
    </row>
    <row r="78" spans="1:56" ht="13.35" customHeight="1" thickBot="1" x14ac:dyDescent="0.2">
      <c r="A78" s="5"/>
      <c r="B78" s="301"/>
      <c r="C78" s="302"/>
      <c r="D78" s="303"/>
      <c r="E78" s="303"/>
      <c r="F78" s="303"/>
      <c r="G78" s="303"/>
      <c r="H78" s="303"/>
      <c r="I78" s="303"/>
      <c r="J78" s="303"/>
      <c r="K78" s="303"/>
      <c r="L78" s="303"/>
      <c r="M78" s="303"/>
      <c r="N78" s="303"/>
      <c r="O78" s="303"/>
      <c r="P78" s="303"/>
      <c r="Q78" s="303"/>
      <c r="R78" s="304"/>
      <c r="S78" s="305"/>
      <c r="T78" s="306"/>
      <c r="U78" s="305"/>
      <c r="V78" s="306"/>
      <c r="W78" s="309"/>
      <c r="X78" s="309"/>
      <c r="Y78" s="309"/>
      <c r="Z78" s="309"/>
      <c r="AA78" s="310"/>
      <c r="AB78" s="386" t="str">
        <f>IF(S78="","",S78*W78*1.08)</f>
        <v/>
      </c>
      <c r="AC78" s="387"/>
      <c r="AD78" s="387"/>
      <c r="AE78" s="387"/>
      <c r="AF78" s="388"/>
      <c r="AG78" s="314" t="s">
        <v>50</v>
      </c>
      <c r="AH78" s="315"/>
      <c r="AI78" s="315"/>
      <c r="AJ78" s="315"/>
      <c r="AK78" s="315"/>
      <c r="AL78" s="315"/>
      <c r="AM78" s="316"/>
      <c r="AN78" s="317"/>
      <c r="AO78" s="318"/>
      <c r="AP78" s="318"/>
      <c r="AQ78" s="318"/>
      <c r="AR78" s="319"/>
      <c r="AS78" s="317"/>
      <c r="AT78" s="318"/>
      <c r="AU78" s="318"/>
      <c r="AV78" s="318"/>
      <c r="AW78" s="319"/>
      <c r="AX78" s="298" t="str">
        <f>IF(AN78="","",AN78-(AB78+AS78))</f>
        <v/>
      </c>
      <c r="AY78" s="299"/>
      <c r="AZ78" s="299"/>
      <c r="BA78" s="299"/>
      <c r="BB78" s="300"/>
      <c r="BC78" s="10"/>
    </row>
    <row r="79" spans="1:56" ht="13.35" customHeight="1" thickBot="1" x14ac:dyDescent="0.2">
      <c r="A79" s="5"/>
      <c r="B79" s="290"/>
      <c r="C79" s="291"/>
      <c r="D79" s="292"/>
      <c r="E79" s="292"/>
      <c r="F79" s="292"/>
      <c r="G79" s="292"/>
      <c r="H79" s="292"/>
      <c r="I79" s="292"/>
      <c r="J79" s="292"/>
      <c r="K79" s="292"/>
      <c r="L79" s="292"/>
      <c r="M79" s="292"/>
      <c r="N79" s="292"/>
      <c r="O79" s="292"/>
      <c r="P79" s="292"/>
      <c r="Q79" s="292"/>
      <c r="R79" s="293"/>
      <c r="S79" s="307"/>
      <c r="T79" s="308"/>
      <c r="U79" s="307"/>
      <c r="V79" s="308"/>
      <c r="W79" s="296"/>
      <c r="X79" s="296"/>
      <c r="Y79" s="296"/>
      <c r="Z79" s="296"/>
      <c r="AA79" s="297"/>
      <c r="AB79" s="389"/>
      <c r="AC79" s="390"/>
      <c r="AD79" s="390"/>
      <c r="AE79" s="390"/>
      <c r="AF79" s="391"/>
      <c r="AG79" s="279"/>
      <c r="AH79" s="280"/>
      <c r="AI79" s="280"/>
      <c r="AJ79" s="280"/>
      <c r="AK79" s="280"/>
      <c r="AL79" s="280"/>
      <c r="AM79" s="281"/>
      <c r="AN79" s="282"/>
      <c r="AO79" s="283"/>
      <c r="AP79" s="283"/>
      <c r="AQ79" s="283"/>
      <c r="AR79" s="284"/>
      <c r="AS79" s="282"/>
      <c r="AT79" s="283"/>
      <c r="AU79" s="283"/>
      <c r="AV79" s="283"/>
      <c r="AW79" s="284"/>
      <c r="AX79" s="250"/>
      <c r="AY79" s="251"/>
      <c r="AZ79" s="251"/>
      <c r="BA79" s="251"/>
      <c r="BB79" s="252"/>
      <c r="BC79" s="10"/>
    </row>
    <row r="80" spans="1:56" ht="13.35" customHeight="1" thickTop="1" x14ac:dyDescent="0.15">
      <c r="A80" s="5"/>
      <c r="B80" s="222" t="s">
        <v>16</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3"/>
      <c r="AB80" s="226">
        <f>SUM(AB62:AF79)</f>
        <v>0</v>
      </c>
      <c r="AC80" s="227"/>
      <c r="AD80" s="227"/>
      <c r="AE80" s="227"/>
      <c r="AF80" s="228"/>
      <c r="AG80" s="231"/>
      <c r="AH80" s="232"/>
      <c r="AI80" s="232"/>
      <c r="AJ80" s="232"/>
      <c r="AK80" s="232"/>
      <c r="AL80" s="232"/>
      <c r="AM80" s="233"/>
      <c r="AN80" s="57"/>
      <c r="AO80" s="57"/>
      <c r="AP80" s="57"/>
      <c r="AQ80" s="57"/>
      <c r="AR80" s="57"/>
      <c r="AS80" s="57"/>
      <c r="AT80" s="57"/>
      <c r="AU80" s="57"/>
      <c r="AV80" s="57"/>
      <c r="AW80" s="57"/>
      <c r="AX80" s="57"/>
      <c r="AY80" s="57"/>
      <c r="AZ80" s="57"/>
      <c r="BA80" s="57"/>
      <c r="BB80" s="57"/>
      <c r="BC80" s="10"/>
    </row>
    <row r="81" spans="1:59" ht="13.35" customHeight="1" thickBot="1" x14ac:dyDescent="0.2">
      <c r="A81" s="5"/>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5"/>
      <c r="AB81" s="229"/>
      <c r="AC81" s="229"/>
      <c r="AD81" s="229"/>
      <c r="AE81" s="229"/>
      <c r="AF81" s="230"/>
      <c r="AG81" s="234"/>
      <c r="AH81" s="235"/>
      <c r="AI81" s="235"/>
      <c r="AJ81" s="235"/>
      <c r="AK81" s="235"/>
      <c r="AL81" s="235"/>
      <c r="AM81" s="236"/>
      <c r="AN81" s="58"/>
      <c r="AO81" s="58"/>
      <c r="AP81" s="58"/>
      <c r="AQ81" s="58"/>
      <c r="AR81" s="58"/>
      <c r="AS81" s="58"/>
      <c r="AT81" s="58"/>
      <c r="AU81" s="58"/>
      <c r="AV81" s="58"/>
      <c r="AW81" s="58"/>
      <c r="AX81" s="58"/>
      <c r="AY81" s="58"/>
      <c r="AZ81" s="58"/>
      <c r="BA81" s="58"/>
      <c r="BB81" s="58"/>
      <c r="BC81" s="10"/>
    </row>
    <row r="82" spans="1:59" ht="13.35" customHeight="1" x14ac:dyDescent="0.15">
      <c r="A82" s="5"/>
      <c r="BC82" s="10"/>
    </row>
    <row r="83" spans="1:59" ht="13.35" customHeight="1" x14ac:dyDescent="0.15">
      <c r="A83" s="5"/>
      <c r="B83" s="200" t="s">
        <v>6</v>
      </c>
      <c r="C83" s="201"/>
      <c r="D83" s="201"/>
      <c r="E83" s="201"/>
      <c r="F83" s="201"/>
      <c r="G83" s="201"/>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204" t="s">
        <v>21</v>
      </c>
      <c r="AL83" s="205"/>
      <c r="AM83" s="210" t="s">
        <v>14</v>
      </c>
      <c r="AN83" s="210"/>
      <c r="AO83" s="210"/>
      <c r="AP83" s="211"/>
      <c r="AQ83" s="212" t="s">
        <v>34</v>
      </c>
      <c r="AR83" s="210"/>
      <c r="AS83" s="210"/>
      <c r="AT83" s="211"/>
      <c r="AU83" s="212" t="s">
        <v>34</v>
      </c>
      <c r="AV83" s="210"/>
      <c r="AW83" s="210"/>
      <c r="AX83" s="211"/>
      <c r="AY83" s="212" t="s">
        <v>34</v>
      </c>
      <c r="AZ83" s="210"/>
      <c r="BA83" s="210"/>
      <c r="BB83" s="210"/>
      <c r="BC83" s="10"/>
    </row>
    <row r="84" spans="1:59" ht="13.35" customHeight="1" x14ac:dyDescent="0.15">
      <c r="A84" s="5"/>
      <c r="B84" s="202"/>
      <c r="C84" s="203"/>
      <c r="D84" s="203"/>
      <c r="E84" s="203"/>
      <c r="F84" s="203"/>
      <c r="G84" s="203"/>
      <c r="T84" s="13"/>
      <c r="Z84" s="35"/>
      <c r="AE84" s="35"/>
      <c r="AF84" s="35"/>
      <c r="AG84" s="35"/>
      <c r="AK84" s="206"/>
      <c r="AL84" s="207"/>
      <c r="AP84" s="10"/>
      <c r="AQ84" s="5"/>
      <c r="AT84" s="10"/>
      <c r="AU84" s="5"/>
      <c r="AX84" s="10"/>
      <c r="AY84" s="5"/>
      <c r="BB84" s="50"/>
      <c r="BC84" s="10"/>
    </row>
    <row r="85" spans="1:59" ht="13.35" customHeight="1" x14ac:dyDescent="0.15">
      <c r="A85" s="5"/>
      <c r="B85" s="51"/>
      <c r="O85" s="36"/>
      <c r="Q85" s="4" t="s">
        <v>9</v>
      </c>
      <c r="V85" s="36"/>
      <c r="X85" s="4" t="s">
        <v>10</v>
      </c>
      <c r="Z85" s="35"/>
      <c r="AD85" s="36"/>
      <c r="AE85" s="4" t="s">
        <v>32</v>
      </c>
      <c r="AF85" s="35"/>
      <c r="AG85" s="35"/>
      <c r="AK85" s="206"/>
      <c r="AL85" s="207"/>
      <c r="AP85" s="10"/>
      <c r="AQ85" s="5"/>
      <c r="AT85" s="10"/>
      <c r="AU85" s="5"/>
      <c r="AX85" s="10"/>
      <c r="AY85" s="5"/>
      <c r="BB85" s="50"/>
      <c r="BC85" s="10"/>
    </row>
    <row r="86" spans="1:59" ht="13.35" customHeight="1" x14ac:dyDescent="0.15">
      <c r="A86" s="5"/>
      <c r="B86" s="51"/>
      <c r="Z86" s="35"/>
      <c r="AD86" s="4" t="s">
        <v>33</v>
      </c>
      <c r="AE86" s="37"/>
      <c r="AF86" s="35"/>
      <c r="AG86" s="35"/>
      <c r="AJ86" s="4" t="s">
        <v>23</v>
      </c>
      <c r="AK86" s="206"/>
      <c r="AL86" s="207"/>
      <c r="AP86" s="10"/>
      <c r="AQ86" s="5"/>
      <c r="AT86" s="10"/>
      <c r="AU86" s="5"/>
      <c r="AX86" s="10"/>
      <c r="AY86" s="5"/>
      <c r="BB86" s="50"/>
      <c r="BC86" s="10"/>
    </row>
    <row r="87" spans="1:59" ht="13.35" customHeight="1" x14ac:dyDescent="0.15">
      <c r="A87" s="5"/>
      <c r="B87" s="52"/>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53"/>
      <c r="AF87" s="53"/>
      <c r="AG87" s="53"/>
      <c r="AH87" s="40"/>
      <c r="AI87" s="40"/>
      <c r="AJ87" s="40"/>
      <c r="AK87" s="208"/>
      <c r="AL87" s="209"/>
      <c r="AM87" s="40"/>
      <c r="AN87" s="40"/>
      <c r="AO87" s="40"/>
      <c r="AP87" s="55"/>
      <c r="AQ87" s="54"/>
      <c r="AR87" s="40"/>
      <c r="AS87" s="40"/>
      <c r="AT87" s="55"/>
      <c r="AU87" s="54"/>
      <c r="AV87" s="40"/>
      <c r="AW87" s="40"/>
      <c r="AX87" s="55"/>
      <c r="AY87" s="54"/>
      <c r="AZ87" s="40"/>
      <c r="BA87" s="40"/>
      <c r="BB87" s="56"/>
      <c r="BC87" s="10"/>
    </row>
    <row r="88" spans="1:59" ht="13.35" customHeight="1" x14ac:dyDescent="0.15">
      <c r="A88" s="23"/>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5"/>
    </row>
    <row r="89" spans="1:59" ht="13.35" customHeight="1" thickBo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3"/>
    </row>
    <row r="90" spans="1:59" ht="13.35" customHeight="1" thickTop="1" x14ac:dyDescent="0.15">
      <c r="A90" s="5"/>
      <c r="S90" s="363" t="str">
        <f>S2</f>
        <v>工事別詳細資料</v>
      </c>
      <c r="T90" s="363"/>
      <c r="U90" s="363"/>
      <c r="V90" s="363"/>
      <c r="W90" s="363"/>
      <c r="X90" s="363"/>
      <c r="Y90" s="363"/>
      <c r="Z90" s="363"/>
      <c r="AA90" s="363"/>
      <c r="AB90" s="363"/>
      <c r="AC90" s="363"/>
      <c r="AD90" s="363"/>
      <c r="AE90" s="363"/>
      <c r="AF90" s="363"/>
      <c r="AG90" s="363"/>
      <c r="AH90" s="363"/>
      <c r="AI90" s="363"/>
      <c r="AJ90" s="26"/>
      <c r="AK90" s="26"/>
      <c r="AL90" s="26"/>
      <c r="AM90" s="26"/>
      <c r="BA90" s="150" t="s">
        <v>53</v>
      </c>
      <c r="BB90" s="150"/>
      <c r="BC90" s="10"/>
      <c r="BD90" s="4" t="s">
        <v>29</v>
      </c>
      <c r="BE90" s="4" t="s">
        <v>58</v>
      </c>
    </row>
    <row r="91" spans="1:59" ht="13.35" customHeight="1" thickBot="1" x14ac:dyDescent="0.2">
      <c r="A91" s="5"/>
      <c r="S91" s="364"/>
      <c r="T91" s="364"/>
      <c r="U91" s="364"/>
      <c r="V91" s="364"/>
      <c r="W91" s="364"/>
      <c r="X91" s="364"/>
      <c r="Y91" s="364"/>
      <c r="Z91" s="364"/>
      <c r="AA91" s="364"/>
      <c r="AB91" s="364"/>
      <c r="AC91" s="364"/>
      <c r="AD91" s="364"/>
      <c r="AE91" s="364"/>
      <c r="AF91" s="364"/>
      <c r="AG91" s="364"/>
      <c r="AH91" s="364"/>
      <c r="AI91" s="364"/>
      <c r="AJ91" s="26"/>
      <c r="AK91" s="26"/>
      <c r="AL91" s="26"/>
      <c r="AM91" s="26"/>
      <c r="BC91" s="10"/>
      <c r="BD91" s="4" t="s">
        <v>30</v>
      </c>
      <c r="BE91" s="4" t="s">
        <v>59</v>
      </c>
      <c r="BG91" s="29">
        <f>SUM(AX103,AX147,AX191,AX235,AX279)</f>
        <v>0</v>
      </c>
    </row>
    <row r="92" spans="1:59" ht="13.35" customHeight="1" thickTop="1" x14ac:dyDescent="0.15">
      <c r="A92" s="5"/>
      <c r="V92" s="27"/>
      <c r="W92" s="27"/>
      <c r="X92" s="27"/>
      <c r="Y92" s="27"/>
      <c r="Z92" s="27"/>
      <c r="AA92" s="27"/>
      <c r="AB92" s="27"/>
      <c r="AC92" s="27"/>
      <c r="AD92" s="27"/>
      <c r="AE92" s="27"/>
      <c r="AF92" s="27"/>
      <c r="AG92" s="27"/>
      <c r="AH92" s="27"/>
      <c r="AI92" s="27"/>
      <c r="AJ92" s="27"/>
      <c r="AK92" s="27"/>
      <c r="AL92" s="27"/>
      <c r="AM92" s="27"/>
      <c r="AO92" s="28"/>
      <c r="AP92" s="28"/>
      <c r="AQ92" s="381">
        <f>$AQ$48</f>
        <v>0</v>
      </c>
      <c r="AR92" s="381"/>
      <c r="AS92" s="381"/>
      <c r="AT92" s="4" t="s">
        <v>2</v>
      </c>
      <c r="AU92" s="381">
        <f>$AU$48</f>
        <v>0</v>
      </c>
      <c r="AV92" s="381"/>
      <c r="AW92" s="17" t="s">
        <v>15</v>
      </c>
      <c r="AX92" s="183" t="s">
        <v>85</v>
      </c>
      <c r="AY92" s="183"/>
      <c r="AZ92" s="183"/>
      <c r="BA92" s="150" t="s">
        <v>1</v>
      </c>
      <c r="BB92" s="150"/>
      <c r="BC92" s="10"/>
      <c r="BE92" s="4" t="s">
        <v>60</v>
      </c>
    </row>
    <row r="93" spans="1:59" ht="13.35" customHeight="1" x14ac:dyDescent="0.15">
      <c r="A93" s="5"/>
      <c r="B93" s="182" t="str">
        <f>総合請求書№1!B5</f>
        <v>株式会社　上野工務店 御中</v>
      </c>
      <c r="C93" s="182"/>
      <c r="D93" s="182"/>
      <c r="E93" s="182"/>
      <c r="F93" s="182"/>
      <c r="G93" s="182"/>
      <c r="H93" s="182"/>
      <c r="I93" s="182"/>
      <c r="J93" s="182"/>
      <c r="K93" s="182"/>
      <c r="L93" s="182"/>
      <c r="M93" s="182"/>
      <c r="N93" s="182"/>
      <c r="BC93" s="10"/>
      <c r="BD93" s="29"/>
      <c r="BE93" s="4" t="s">
        <v>61</v>
      </c>
    </row>
    <row r="94" spans="1:59" ht="13.35" customHeight="1" x14ac:dyDescent="0.15">
      <c r="A94" s="5"/>
      <c r="B94" s="375"/>
      <c r="C94" s="375"/>
      <c r="D94" s="375"/>
      <c r="E94" s="375"/>
      <c r="F94" s="375"/>
      <c r="G94" s="375"/>
      <c r="H94" s="375"/>
      <c r="I94" s="375"/>
      <c r="J94" s="375"/>
      <c r="K94" s="375"/>
      <c r="L94" s="375"/>
      <c r="M94" s="375"/>
      <c r="N94" s="375"/>
      <c r="AJ94" s="170" t="s">
        <v>4</v>
      </c>
      <c r="AK94" s="170"/>
      <c r="AL94" s="170"/>
      <c r="AN94" s="382">
        <f>$AN$50</f>
        <v>0</v>
      </c>
      <c r="AO94" s="382"/>
      <c r="AP94" s="382"/>
      <c r="AQ94" s="382"/>
      <c r="AR94" s="382"/>
      <c r="AS94" s="382"/>
      <c r="AT94" s="382"/>
      <c r="AU94" s="382"/>
      <c r="AV94" s="382"/>
      <c r="AW94" s="382"/>
      <c r="AX94" s="382"/>
      <c r="AY94" s="382"/>
      <c r="AZ94" s="382"/>
      <c r="BC94" s="10"/>
      <c r="BE94" s="4" t="s">
        <v>62</v>
      </c>
    </row>
    <row r="95" spans="1:59" ht="13.35" customHeight="1" x14ac:dyDescent="0.15">
      <c r="A95" s="5"/>
      <c r="AJ95" s="170"/>
      <c r="AK95" s="170"/>
      <c r="AL95" s="170"/>
      <c r="AM95" s="170"/>
      <c r="AN95" s="170"/>
      <c r="AO95" s="170"/>
      <c r="AP95" s="170"/>
      <c r="AQ95" s="170"/>
      <c r="AR95" s="170"/>
      <c r="AS95" s="170"/>
      <c r="AT95" s="170"/>
      <c r="AU95" s="170"/>
      <c r="AV95" s="170"/>
      <c r="AW95" s="170"/>
      <c r="AX95" s="170"/>
      <c r="AY95" s="170"/>
      <c r="AZ95" s="170"/>
      <c r="BC95" s="10"/>
      <c r="BE95" s="4" t="s">
        <v>63</v>
      </c>
    </row>
    <row r="96" spans="1:59" ht="13.35" customHeight="1" x14ac:dyDescent="0.15">
      <c r="A96" s="5"/>
      <c r="B96" s="13" t="s">
        <v>55</v>
      </c>
      <c r="C96" s="30"/>
      <c r="D96" s="30"/>
      <c r="E96" s="30"/>
      <c r="F96" s="30"/>
      <c r="G96" s="30"/>
      <c r="H96" s="30"/>
      <c r="I96" s="30"/>
      <c r="J96" s="30"/>
      <c r="K96" s="30"/>
      <c r="L96" s="30"/>
      <c r="M96" s="30"/>
      <c r="N96" s="30"/>
      <c r="O96" s="30"/>
      <c r="P96" s="30"/>
      <c r="Q96" s="30"/>
      <c r="R96" s="30"/>
      <c r="S96" s="30"/>
      <c r="T96" s="30"/>
      <c r="U96" s="30"/>
      <c r="V96" s="30"/>
      <c r="W96" s="30"/>
      <c r="AJ96" s="170" t="s">
        <v>5</v>
      </c>
      <c r="AK96" s="170"/>
      <c r="AL96" s="170"/>
      <c r="AN96" s="382">
        <f>$AN$52</f>
        <v>0</v>
      </c>
      <c r="AO96" s="382"/>
      <c r="AP96" s="382"/>
      <c r="AQ96" s="382"/>
      <c r="AR96" s="382"/>
      <c r="AS96" s="382"/>
      <c r="AT96" s="382"/>
      <c r="AU96" s="382"/>
      <c r="AV96" s="382"/>
      <c r="AW96" s="382"/>
      <c r="AX96" s="382"/>
      <c r="AY96" s="382"/>
      <c r="AZ96" s="382"/>
      <c r="BA96" s="17" t="s">
        <v>7</v>
      </c>
      <c r="BC96" s="10"/>
      <c r="BE96" s="4" t="s">
        <v>64</v>
      </c>
    </row>
    <row r="97" spans="1:57" ht="13.35" customHeight="1" x14ac:dyDescent="0.15">
      <c r="A97" s="5"/>
      <c r="B97" s="13" t="s">
        <v>18</v>
      </c>
      <c r="C97" s="30"/>
      <c r="D97" s="30"/>
      <c r="E97" s="30"/>
      <c r="F97" s="30"/>
      <c r="G97" s="30"/>
      <c r="H97" s="30"/>
      <c r="I97" s="30"/>
      <c r="J97" s="30"/>
      <c r="K97" s="30"/>
      <c r="L97" s="30"/>
      <c r="M97" s="30"/>
      <c r="N97" s="30"/>
      <c r="O97" s="30"/>
      <c r="P97" s="30"/>
      <c r="Q97" s="30"/>
      <c r="R97" s="30"/>
      <c r="S97" s="30"/>
      <c r="T97" s="30"/>
      <c r="U97" s="30"/>
      <c r="V97" s="30"/>
      <c r="W97" s="30"/>
      <c r="AM97" s="31"/>
      <c r="AN97" s="31"/>
      <c r="AO97" s="31"/>
      <c r="AP97" s="31"/>
      <c r="AQ97" s="31"/>
      <c r="AR97" s="31"/>
      <c r="AS97" s="31"/>
      <c r="AT97" s="31"/>
      <c r="AU97" s="31"/>
      <c r="AV97" s="31"/>
      <c r="AW97" s="31"/>
      <c r="AX97" s="31"/>
      <c r="AY97" s="31"/>
      <c r="AZ97" s="31"/>
      <c r="BA97" s="17"/>
      <c r="BC97" s="10"/>
      <c r="BE97" s="4" t="s">
        <v>65</v>
      </c>
    </row>
    <row r="98" spans="1:57" ht="13.35" customHeight="1" x14ac:dyDescent="0.15">
      <c r="A98" s="5"/>
      <c r="B98" s="13" t="s">
        <v>74</v>
      </c>
      <c r="C98" s="30"/>
      <c r="D98" s="30"/>
      <c r="E98" s="30"/>
      <c r="F98" s="30"/>
      <c r="G98" s="30"/>
      <c r="H98" s="30"/>
      <c r="I98" s="30"/>
      <c r="J98" s="30"/>
      <c r="K98" s="30"/>
      <c r="L98" s="30"/>
      <c r="M98" s="30"/>
      <c r="N98" s="30"/>
      <c r="O98" s="30"/>
      <c r="P98" s="30"/>
      <c r="Q98" s="30"/>
      <c r="R98" s="30"/>
      <c r="S98" s="30"/>
      <c r="T98" s="30"/>
      <c r="U98" s="30"/>
      <c r="V98" s="30"/>
      <c r="W98" s="30"/>
      <c r="AJ98" s="366" t="s">
        <v>27</v>
      </c>
      <c r="AK98" s="366"/>
      <c r="AL98" s="366"/>
      <c r="AM98" s="41" t="s">
        <v>50</v>
      </c>
      <c r="AN98" s="383">
        <f>$AN$54</f>
        <v>0</v>
      </c>
      <c r="AO98" s="383"/>
      <c r="AP98" s="383"/>
      <c r="AQ98" s="383"/>
      <c r="AR98" s="383"/>
      <c r="AS98" s="367" t="s">
        <v>46</v>
      </c>
      <c r="AT98" s="367"/>
      <c r="AU98" s="367"/>
      <c r="AV98" s="367"/>
      <c r="AW98" s="383">
        <f>$AW$54</f>
        <v>0</v>
      </c>
      <c r="AX98" s="383"/>
      <c r="AY98" s="383"/>
      <c r="AZ98" s="383"/>
      <c r="BA98" s="383"/>
      <c r="BB98" s="41"/>
      <c r="BC98" s="10"/>
      <c r="BE98" s="4" t="s">
        <v>66</v>
      </c>
    </row>
    <row r="99" spans="1:57" ht="13.35" customHeight="1" thickBot="1" x14ac:dyDescent="0.2">
      <c r="A99" s="5"/>
      <c r="B99" s="13"/>
      <c r="C99" s="30"/>
      <c r="D99" s="30"/>
      <c r="E99" s="30"/>
      <c r="F99" s="30"/>
      <c r="G99" s="30"/>
      <c r="H99" s="30"/>
      <c r="I99" s="30"/>
      <c r="J99" s="30"/>
      <c r="K99" s="30"/>
      <c r="L99" s="30"/>
      <c r="M99" s="30"/>
      <c r="N99" s="30"/>
      <c r="O99" s="30"/>
      <c r="P99" s="30"/>
      <c r="Q99" s="30"/>
      <c r="R99" s="30"/>
      <c r="S99" s="30"/>
      <c r="T99" s="30"/>
      <c r="U99" s="30"/>
      <c r="V99" s="30"/>
      <c r="W99" s="30"/>
      <c r="AM99" s="32"/>
      <c r="AN99" s="32"/>
      <c r="AO99" s="32"/>
      <c r="AP99" s="33"/>
      <c r="AQ99" s="33"/>
      <c r="AR99" s="17"/>
      <c r="AS99" s="17"/>
      <c r="AT99" s="17"/>
      <c r="AU99" s="17"/>
      <c r="AV99" s="33"/>
      <c r="AW99" s="33"/>
      <c r="AX99" s="33"/>
      <c r="AY99" s="33"/>
      <c r="AZ99" s="33"/>
      <c r="BC99" s="10"/>
      <c r="BE99" s="4" t="s">
        <v>67</v>
      </c>
    </row>
    <row r="100" spans="1:57" ht="13.35" customHeight="1" thickTop="1" thickBot="1" x14ac:dyDescent="0.2">
      <c r="A100" s="5"/>
      <c r="B100" s="368" t="s">
        <v>35</v>
      </c>
      <c r="C100" s="369"/>
      <c r="D100" s="369"/>
      <c r="E100" s="369"/>
      <c r="F100" s="369"/>
      <c r="G100" s="369"/>
      <c r="H100" s="369"/>
      <c r="I100" s="369"/>
      <c r="J100" s="369"/>
      <c r="K100" s="369"/>
      <c r="L100" s="369"/>
      <c r="M100" s="369"/>
      <c r="N100" s="369"/>
      <c r="O100" s="369"/>
      <c r="P100" s="369"/>
      <c r="Q100" s="369"/>
      <c r="R100" s="370"/>
      <c r="S100" s="371" t="s">
        <v>8</v>
      </c>
      <c r="T100" s="372"/>
      <c r="U100" s="372"/>
      <c r="V100" s="372"/>
      <c r="W100" s="372"/>
      <c r="X100" s="372"/>
      <c r="Y100" s="372"/>
      <c r="Z100" s="373"/>
      <c r="AA100" s="369" t="s">
        <v>31</v>
      </c>
      <c r="AB100" s="369"/>
      <c r="AC100" s="369"/>
      <c r="AD100" s="369"/>
      <c r="AE100" s="369"/>
      <c r="AF100" s="369"/>
      <c r="AG100" s="370"/>
      <c r="AH100" s="369" t="s">
        <v>42</v>
      </c>
      <c r="AI100" s="369"/>
      <c r="AJ100" s="369"/>
      <c r="AK100" s="370"/>
      <c r="AL100" s="369" t="s">
        <v>41</v>
      </c>
      <c r="AM100" s="369"/>
      <c r="AN100" s="369"/>
      <c r="AO100" s="369"/>
      <c r="AP100" s="369"/>
      <c r="AQ100" s="369"/>
      <c r="AR100" s="369"/>
      <c r="AS100" s="369"/>
      <c r="AT100" s="369"/>
      <c r="AU100" s="369"/>
      <c r="AV100" s="369"/>
      <c r="AW100" s="369"/>
      <c r="AX100" s="369"/>
      <c r="AY100" s="369"/>
      <c r="AZ100" s="369"/>
      <c r="BA100" s="369"/>
      <c r="BB100" s="374"/>
      <c r="BC100" s="10"/>
      <c r="BE100" s="4" t="s">
        <v>68</v>
      </c>
    </row>
    <row r="101" spans="1:57" ht="13.35" customHeight="1" thickTop="1" x14ac:dyDescent="0.15">
      <c r="A101" s="5"/>
      <c r="B101" s="335"/>
      <c r="C101" s="335"/>
      <c r="D101" s="335"/>
      <c r="E101" s="335"/>
      <c r="F101" s="335"/>
      <c r="G101" s="335"/>
      <c r="H101" s="335"/>
      <c r="I101" s="335"/>
      <c r="J101" s="335"/>
      <c r="K101" s="335"/>
      <c r="L101" s="335"/>
      <c r="M101" s="335"/>
      <c r="N101" s="335"/>
      <c r="O101" s="335"/>
      <c r="P101" s="335"/>
      <c r="Q101" s="335"/>
      <c r="R101" s="336"/>
      <c r="S101" s="341"/>
      <c r="T101" s="342"/>
      <c r="U101" s="342"/>
      <c r="V101" s="342"/>
      <c r="W101" s="342"/>
      <c r="X101" s="343"/>
      <c r="Y101" s="350"/>
      <c r="Z101" s="351"/>
      <c r="AA101" s="350"/>
      <c r="AB101" s="350"/>
      <c r="AC101" s="350"/>
      <c r="AD101" s="350"/>
      <c r="AE101" s="350"/>
      <c r="AF101" s="350"/>
      <c r="AG101" s="351"/>
      <c r="AH101" s="350">
        <v>8</v>
      </c>
      <c r="AI101" s="350"/>
      <c r="AJ101" s="356" t="s">
        <v>36</v>
      </c>
      <c r="AK101" s="357"/>
      <c r="AL101" s="320">
        <f>SUM(AB124)*1.08</f>
        <v>0</v>
      </c>
      <c r="AM101" s="320"/>
      <c r="AN101" s="320"/>
      <c r="AO101" s="320"/>
      <c r="AP101" s="320"/>
      <c r="AQ101" s="320"/>
      <c r="AR101" s="320"/>
      <c r="AS101" s="320"/>
      <c r="AT101" s="320"/>
      <c r="AU101" s="61"/>
      <c r="AV101" s="61"/>
      <c r="AW101" s="61"/>
      <c r="AX101" s="61"/>
      <c r="AY101" s="61"/>
      <c r="AZ101" s="61"/>
      <c r="BA101" s="61"/>
      <c r="BB101" s="61"/>
      <c r="BC101" s="10"/>
      <c r="BE101" s="4" t="s">
        <v>69</v>
      </c>
    </row>
    <row r="102" spans="1:57" ht="13.35" customHeight="1" x14ac:dyDescent="0.15">
      <c r="A102" s="5"/>
      <c r="B102" s="337"/>
      <c r="C102" s="337"/>
      <c r="D102" s="337"/>
      <c r="E102" s="337"/>
      <c r="F102" s="337"/>
      <c r="G102" s="337"/>
      <c r="H102" s="337"/>
      <c r="I102" s="337"/>
      <c r="J102" s="337"/>
      <c r="K102" s="337"/>
      <c r="L102" s="337"/>
      <c r="M102" s="337"/>
      <c r="N102" s="337"/>
      <c r="O102" s="337"/>
      <c r="P102" s="337"/>
      <c r="Q102" s="337"/>
      <c r="R102" s="338"/>
      <c r="S102" s="344"/>
      <c r="T102" s="345"/>
      <c r="U102" s="345"/>
      <c r="V102" s="345"/>
      <c r="W102" s="345"/>
      <c r="X102" s="346"/>
      <c r="Y102" s="352"/>
      <c r="Z102" s="353"/>
      <c r="AA102" s="352"/>
      <c r="AB102" s="352"/>
      <c r="AC102" s="352"/>
      <c r="AD102" s="352"/>
      <c r="AE102" s="352"/>
      <c r="AF102" s="352"/>
      <c r="AG102" s="353"/>
      <c r="AH102" s="352"/>
      <c r="AI102" s="352"/>
      <c r="AJ102" s="358"/>
      <c r="AK102" s="359"/>
      <c r="AL102" s="321"/>
      <c r="AM102" s="321"/>
      <c r="AN102" s="321"/>
      <c r="AO102" s="321"/>
      <c r="AP102" s="321"/>
      <c r="AQ102" s="321"/>
      <c r="AR102" s="321"/>
      <c r="AS102" s="321"/>
      <c r="AT102" s="321"/>
      <c r="AU102" s="39"/>
      <c r="AV102" s="39"/>
      <c r="AW102" s="39"/>
      <c r="AX102" s="39"/>
      <c r="AY102" s="39"/>
      <c r="AZ102" s="39"/>
      <c r="BA102" s="39"/>
      <c r="BB102" s="39"/>
      <c r="BC102" s="10"/>
      <c r="BE102" s="4" t="s">
        <v>70</v>
      </c>
    </row>
    <row r="103" spans="1:57" ht="13.35" customHeight="1" thickBot="1" x14ac:dyDescent="0.2">
      <c r="A103" s="5"/>
      <c r="B103" s="339"/>
      <c r="C103" s="339"/>
      <c r="D103" s="339"/>
      <c r="E103" s="339"/>
      <c r="F103" s="339"/>
      <c r="G103" s="339"/>
      <c r="H103" s="339"/>
      <c r="I103" s="339"/>
      <c r="J103" s="339"/>
      <c r="K103" s="339"/>
      <c r="L103" s="339"/>
      <c r="M103" s="339"/>
      <c r="N103" s="339"/>
      <c r="O103" s="339"/>
      <c r="P103" s="339"/>
      <c r="Q103" s="339"/>
      <c r="R103" s="340"/>
      <c r="S103" s="347"/>
      <c r="T103" s="348"/>
      <c r="U103" s="348"/>
      <c r="V103" s="348"/>
      <c r="W103" s="348"/>
      <c r="X103" s="349"/>
      <c r="Y103" s="354"/>
      <c r="Z103" s="355"/>
      <c r="AA103" s="354"/>
      <c r="AB103" s="354"/>
      <c r="AC103" s="354"/>
      <c r="AD103" s="354"/>
      <c r="AE103" s="354"/>
      <c r="AF103" s="354"/>
      <c r="AG103" s="355"/>
      <c r="AH103" s="354"/>
      <c r="AI103" s="354"/>
      <c r="AJ103" s="360"/>
      <c r="AK103" s="361"/>
      <c r="AL103" s="322"/>
      <c r="AM103" s="322"/>
      <c r="AN103" s="322"/>
      <c r="AO103" s="322"/>
      <c r="AP103" s="322"/>
      <c r="AQ103" s="322"/>
      <c r="AR103" s="322"/>
      <c r="AS103" s="322"/>
      <c r="AT103" s="322"/>
      <c r="AU103" s="59" t="s">
        <v>37</v>
      </c>
      <c r="AV103" s="60"/>
      <c r="AW103" s="60"/>
      <c r="AX103" s="426">
        <f>ROUNDDOWN(AL101-(AL101/(1+0.08)),0)</f>
        <v>0</v>
      </c>
      <c r="AY103" s="426"/>
      <c r="AZ103" s="426"/>
      <c r="BA103" s="426"/>
      <c r="BB103" s="60" t="s">
        <v>23</v>
      </c>
      <c r="BC103" s="10"/>
      <c r="BE103" s="4" t="s">
        <v>71</v>
      </c>
    </row>
    <row r="104" spans="1:57" ht="13.35" customHeight="1" thickTop="1" thickBot="1" x14ac:dyDescent="0.2">
      <c r="A104" s="5"/>
      <c r="BC104" s="10"/>
    </row>
    <row r="105" spans="1:57" ht="13.35" customHeight="1" thickTop="1" thickBot="1" x14ac:dyDescent="0.2">
      <c r="A105" s="5"/>
      <c r="B105" s="324" t="s">
        <v>11</v>
      </c>
      <c r="C105" s="325"/>
      <c r="D105" s="326" t="s">
        <v>45</v>
      </c>
      <c r="E105" s="326"/>
      <c r="F105" s="326"/>
      <c r="G105" s="326"/>
      <c r="H105" s="326"/>
      <c r="I105" s="326"/>
      <c r="J105" s="326"/>
      <c r="K105" s="326"/>
      <c r="L105" s="326"/>
      <c r="M105" s="326"/>
      <c r="N105" s="326"/>
      <c r="O105" s="326"/>
      <c r="P105" s="326"/>
      <c r="Q105" s="326"/>
      <c r="R105" s="325"/>
      <c r="S105" s="327" t="s">
        <v>12</v>
      </c>
      <c r="T105" s="328"/>
      <c r="U105" s="327" t="s">
        <v>13</v>
      </c>
      <c r="V105" s="328"/>
      <c r="W105" s="427" t="s">
        <v>113</v>
      </c>
      <c r="X105" s="427"/>
      <c r="Y105" s="427"/>
      <c r="Z105" s="427"/>
      <c r="AA105" s="428"/>
      <c r="AB105" s="327" t="s">
        <v>43</v>
      </c>
      <c r="AC105" s="331"/>
      <c r="AD105" s="331"/>
      <c r="AE105" s="331"/>
      <c r="AF105" s="332"/>
      <c r="AG105" s="333" t="s">
        <v>40</v>
      </c>
      <c r="AH105" s="326"/>
      <c r="AI105" s="326"/>
      <c r="AJ105" s="326"/>
      <c r="AK105" s="326"/>
      <c r="AL105" s="326"/>
      <c r="AM105" s="334"/>
      <c r="AN105" s="327" t="s">
        <v>44</v>
      </c>
      <c r="AO105" s="331"/>
      <c r="AP105" s="331"/>
      <c r="AQ105" s="331"/>
      <c r="AR105" s="328"/>
      <c r="AS105" s="327" t="s">
        <v>72</v>
      </c>
      <c r="AT105" s="331"/>
      <c r="AU105" s="331"/>
      <c r="AV105" s="331"/>
      <c r="AW105" s="328"/>
      <c r="AX105" s="327" t="s">
        <v>39</v>
      </c>
      <c r="AY105" s="331"/>
      <c r="AZ105" s="331"/>
      <c r="BA105" s="331"/>
      <c r="BB105" s="362"/>
      <c r="BC105" s="10"/>
    </row>
    <row r="106" spans="1:57" ht="13.35" customHeight="1" thickTop="1" thickBot="1" x14ac:dyDescent="0.2">
      <c r="A106" s="5"/>
      <c r="B106" s="301"/>
      <c r="C106" s="302"/>
      <c r="D106" s="303"/>
      <c r="E106" s="303"/>
      <c r="F106" s="303"/>
      <c r="G106" s="303"/>
      <c r="H106" s="303"/>
      <c r="I106" s="303"/>
      <c r="J106" s="303"/>
      <c r="K106" s="303"/>
      <c r="L106" s="303"/>
      <c r="M106" s="303"/>
      <c r="N106" s="303"/>
      <c r="O106" s="303"/>
      <c r="P106" s="303"/>
      <c r="Q106" s="303"/>
      <c r="R106" s="304"/>
      <c r="S106" s="305"/>
      <c r="T106" s="306"/>
      <c r="U106" s="305"/>
      <c r="V106" s="306"/>
      <c r="W106" s="309"/>
      <c r="X106" s="309"/>
      <c r="Y106" s="309"/>
      <c r="Z106" s="309"/>
      <c r="AA106" s="310"/>
      <c r="AB106" s="423" t="str">
        <f>IF(S106="","",S106*W106)</f>
        <v/>
      </c>
      <c r="AC106" s="424"/>
      <c r="AD106" s="424"/>
      <c r="AE106" s="424"/>
      <c r="AF106" s="425"/>
      <c r="AG106" s="314" t="s">
        <v>50</v>
      </c>
      <c r="AH106" s="315"/>
      <c r="AI106" s="315"/>
      <c r="AJ106" s="315"/>
      <c r="AK106" s="315"/>
      <c r="AL106" s="315"/>
      <c r="AM106" s="316"/>
      <c r="AN106" s="317"/>
      <c r="AO106" s="318"/>
      <c r="AP106" s="318"/>
      <c r="AQ106" s="318"/>
      <c r="AR106" s="319"/>
      <c r="AS106" s="317"/>
      <c r="AT106" s="318"/>
      <c r="AU106" s="318"/>
      <c r="AV106" s="318"/>
      <c r="AW106" s="319"/>
      <c r="AX106" s="298" t="str">
        <f>IF(AN106="","",AN106-(AB106+AS106))</f>
        <v/>
      </c>
      <c r="AY106" s="299"/>
      <c r="AZ106" s="299"/>
      <c r="BA106" s="299"/>
      <c r="BB106" s="300"/>
      <c r="BC106" s="10"/>
    </row>
    <row r="107" spans="1:57" ht="13.35" customHeight="1" thickBot="1" x14ac:dyDescent="0.2">
      <c r="A107" s="5"/>
      <c r="B107" s="290"/>
      <c r="C107" s="291"/>
      <c r="D107" s="292"/>
      <c r="E107" s="292"/>
      <c r="F107" s="292"/>
      <c r="G107" s="292"/>
      <c r="H107" s="292"/>
      <c r="I107" s="292"/>
      <c r="J107" s="292"/>
      <c r="K107" s="292"/>
      <c r="L107" s="292"/>
      <c r="M107" s="292"/>
      <c r="N107" s="292"/>
      <c r="O107" s="292"/>
      <c r="P107" s="292"/>
      <c r="Q107" s="292"/>
      <c r="R107" s="293"/>
      <c r="S107" s="307"/>
      <c r="T107" s="308"/>
      <c r="U107" s="307"/>
      <c r="V107" s="308"/>
      <c r="W107" s="296"/>
      <c r="X107" s="296"/>
      <c r="Y107" s="296"/>
      <c r="Z107" s="296"/>
      <c r="AA107" s="297"/>
      <c r="AB107" s="386"/>
      <c r="AC107" s="387"/>
      <c r="AD107" s="387"/>
      <c r="AE107" s="387"/>
      <c r="AF107" s="388"/>
      <c r="AG107" s="279"/>
      <c r="AH107" s="280"/>
      <c r="AI107" s="280"/>
      <c r="AJ107" s="280"/>
      <c r="AK107" s="280"/>
      <c r="AL107" s="280"/>
      <c r="AM107" s="281"/>
      <c r="AN107" s="282"/>
      <c r="AO107" s="283"/>
      <c r="AP107" s="283"/>
      <c r="AQ107" s="283"/>
      <c r="AR107" s="284"/>
      <c r="AS107" s="282"/>
      <c r="AT107" s="283"/>
      <c r="AU107" s="283"/>
      <c r="AV107" s="283"/>
      <c r="AW107" s="284"/>
      <c r="AX107" s="250"/>
      <c r="AY107" s="251"/>
      <c r="AZ107" s="251"/>
      <c r="BA107" s="251"/>
      <c r="BB107" s="252"/>
      <c r="BC107" s="10"/>
    </row>
    <row r="108" spans="1:57" ht="13.35" customHeight="1" thickBot="1" x14ac:dyDescent="0.2">
      <c r="A108" s="5"/>
      <c r="B108" s="392"/>
      <c r="C108" s="393"/>
      <c r="D108" s="394"/>
      <c r="E108" s="394"/>
      <c r="F108" s="394"/>
      <c r="G108" s="394"/>
      <c r="H108" s="394"/>
      <c r="I108" s="394"/>
      <c r="J108" s="394"/>
      <c r="K108" s="394"/>
      <c r="L108" s="394"/>
      <c r="M108" s="394"/>
      <c r="N108" s="394"/>
      <c r="O108" s="394"/>
      <c r="P108" s="394"/>
      <c r="Q108" s="394"/>
      <c r="R108" s="395"/>
      <c r="S108" s="396"/>
      <c r="T108" s="397"/>
      <c r="U108" s="396"/>
      <c r="V108" s="397"/>
      <c r="W108" s="400"/>
      <c r="X108" s="400"/>
      <c r="Y108" s="400"/>
      <c r="Z108" s="400"/>
      <c r="AA108" s="401"/>
      <c r="AB108" s="420" t="str">
        <f>IF(S108="","",S108*W108)</f>
        <v/>
      </c>
      <c r="AC108" s="421"/>
      <c r="AD108" s="421"/>
      <c r="AE108" s="421"/>
      <c r="AF108" s="422"/>
      <c r="AG108" s="408" t="s">
        <v>50</v>
      </c>
      <c r="AH108" s="409"/>
      <c r="AI108" s="409"/>
      <c r="AJ108" s="409"/>
      <c r="AK108" s="409"/>
      <c r="AL108" s="409"/>
      <c r="AM108" s="410"/>
      <c r="AN108" s="411"/>
      <c r="AO108" s="412"/>
      <c r="AP108" s="412"/>
      <c r="AQ108" s="412"/>
      <c r="AR108" s="413"/>
      <c r="AS108" s="411"/>
      <c r="AT108" s="412"/>
      <c r="AU108" s="412"/>
      <c r="AV108" s="412"/>
      <c r="AW108" s="413"/>
      <c r="AX108" s="414" t="str">
        <f>IF(AN108="","",AN108-(AB108+AS108))</f>
        <v/>
      </c>
      <c r="AY108" s="415"/>
      <c r="AZ108" s="415"/>
      <c r="BA108" s="415"/>
      <c r="BB108" s="416"/>
      <c r="BC108" s="10"/>
    </row>
    <row r="109" spans="1:57" ht="13.35" customHeight="1" thickBot="1" x14ac:dyDescent="0.2">
      <c r="A109" s="5"/>
      <c r="B109" s="253"/>
      <c r="C109" s="254"/>
      <c r="D109" s="255"/>
      <c r="E109" s="255"/>
      <c r="F109" s="255"/>
      <c r="G109" s="255"/>
      <c r="H109" s="255"/>
      <c r="I109" s="255"/>
      <c r="J109" s="255"/>
      <c r="K109" s="255"/>
      <c r="L109" s="255"/>
      <c r="M109" s="255"/>
      <c r="N109" s="255"/>
      <c r="O109" s="255"/>
      <c r="P109" s="255"/>
      <c r="Q109" s="255"/>
      <c r="R109" s="256"/>
      <c r="S109" s="398"/>
      <c r="T109" s="399"/>
      <c r="U109" s="398"/>
      <c r="V109" s="399"/>
      <c r="W109" s="285"/>
      <c r="X109" s="285"/>
      <c r="Y109" s="285"/>
      <c r="Z109" s="285"/>
      <c r="AA109" s="286"/>
      <c r="AB109" s="420"/>
      <c r="AC109" s="421"/>
      <c r="AD109" s="421"/>
      <c r="AE109" s="421"/>
      <c r="AF109" s="422"/>
      <c r="AG109" s="287"/>
      <c r="AH109" s="288"/>
      <c r="AI109" s="288"/>
      <c r="AJ109" s="288"/>
      <c r="AK109" s="288"/>
      <c r="AL109" s="288"/>
      <c r="AM109" s="289"/>
      <c r="AN109" s="262"/>
      <c r="AO109" s="263"/>
      <c r="AP109" s="263"/>
      <c r="AQ109" s="263"/>
      <c r="AR109" s="264"/>
      <c r="AS109" s="262"/>
      <c r="AT109" s="263"/>
      <c r="AU109" s="263"/>
      <c r="AV109" s="263"/>
      <c r="AW109" s="264"/>
      <c r="AX109" s="265"/>
      <c r="AY109" s="266"/>
      <c r="AZ109" s="266"/>
      <c r="BA109" s="266"/>
      <c r="BB109" s="267"/>
      <c r="BC109" s="10"/>
    </row>
    <row r="110" spans="1:57" ht="13.35" customHeight="1" thickBot="1" x14ac:dyDescent="0.2">
      <c r="A110" s="5"/>
      <c r="B110" s="301"/>
      <c r="C110" s="302"/>
      <c r="D110" s="303"/>
      <c r="E110" s="303"/>
      <c r="F110" s="303"/>
      <c r="G110" s="303"/>
      <c r="H110" s="303"/>
      <c r="I110" s="303"/>
      <c r="J110" s="303"/>
      <c r="K110" s="303"/>
      <c r="L110" s="303"/>
      <c r="M110" s="303"/>
      <c r="N110" s="303"/>
      <c r="O110" s="303"/>
      <c r="P110" s="303"/>
      <c r="Q110" s="303"/>
      <c r="R110" s="304"/>
      <c r="S110" s="305"/>
      <c r="T110" s="306"/>
      <c r="U110" s="305"/>
      <c r="V110" s="306"/>
      <c r="W110" s="309"/>
      <c r="X110" s="309"/>
      <c r="Y110" s="309"/>
      <c r="Z110" s="309"/>
      <c r="AA110" s="310"/>
      <c r="AB110" s="417" t="str">
        <f>IF(S110="","",S110*W110*1.08)</f>
        <v/>
      </c>
      <c r="AC110" s="418"/>
      <c r="AD110" s="418"/>
      <c r="AE110" s="418"/>
      <c r="AF110" s="419"/>
      <c r="AG110" s="314" t="s">
        <v>50</v>
      </c>
      <c r="AH110" s="315"/>
      <c r="AI110" s="315"/>
      <c r="AJ110" s="315"/>
      <c r="AK110" s="315"/>
      <c r="AL110" s="315"/>
      <c r="AM110" s="316"/>
      <c r="AN110" s="317"/>
      <c r="AO110" s="318"/>
      <c r="AP110" s="318"/>
      <c r="AQ110" s="318"/>
      <c r="AR110" s="319"/>
      <c r="AS110" s="317"/>
      <c r="AT110" s="318"/>
      <c r="AU110" s="318"/>
      <c r="AV110" s="318"/>
      <c r="AW110" s="319"/>
      <c r="AX110" s="298" t="str">
        <f>IF(AN110="","",AN110-(AB110+AS110))</f>
        <v/>
      </c>
      <c r="AY110" s="299"/>
      <c r="AZ110" s="299"/>
      <c r="BA110" s="299"/>
      <c r="BB110" s="300"/>
      <c r="BC110" s="10"/>
    </row>
    <row r="111" spans="1:57" ht="13.35" customHeight="1" thickBot="1" x14ac:dyDescent="0.2">
      <c r="A111" s="5"/>
      <c r="B111" s="290"/>
      <c r="C111" s="291"/>
      <c r="D111" s="292"/>
      <c r="E111" s="292"/>
      <c r="F111" s="292"/>
      <c r="G111" s="292"/>
      <c r="H111" s="292"/>
      <c r="I111" s="292"/>
      <c r="J111" s="292"/>
      <c r="K111" s="292"/>
      <c r="L111" s="292"/>
      <c r="M111" s="292"/>
      <c r="N111" s="292"/>
      <c r="O111" s="292"/>
      <c r="P111" s="292"/>
      <c r="Q111" s="292"/>
      <c r="R111" s="293"/>
      <c r="S111" s="307"/>
      <c r="T111" s="308"/>
      <c r="U111" s="307"/>
      <c r="V111" s="308"/>
      <c r="W111" s="296"/>
      <c r="X111" s="296"/>
      <c r="Y111" s="296"/>
      <c r="Z111" s="296"/>
      <c r="AA111" s="297"/>
      <c r="AB111" s="417"/>
      <c r="AC111" s="418"/>
      <c r="AD111" s="418"/>
      <c r="AE111" s="418"/>
      <c r="AF111" s="419"/>
      <c r="AG111" s="279"/>
      <c r="AH111" s="280"/>
      <c r="AI111" s="280"/>
      <c r="AJ111" s="280"/>
      <c r="AK111" s="280"/>
      <c r="AL111" s="280"/>
      <c r="AM111" s="281"/>
      <c r="AN111" s="282"/>
      <c r="AO111" s="283"/>
      <c r="AP111" s="283"/>
      <c r="AQ111" s="283"/>
      <c r="AR111" s="284"/>
      <c r="AS111" s="282"/>
      <c r="AT111" s="283"/>
      <c r="AU111" s="283"/>
      <c r="AV111" s="283"/>
      <c r="AW111" s="284"/>
      <c r="AX111" s="250"/>
      <c r="AY111" s="251"/>
      <c r="AZ111" s="251"/>
      <c r="BA111" s="251"/>
      <c r="BB111" s="252"/>
      <c r="BC111" s="10"/>
    </row>
    <row r="112" spans="1:57" ht="13.35" customHeight="1" thickBot="1" x14ac:dyDescent="0.2">
      <c r="A112" s="5"/>
      <c r="B112" s="392"/>
      <c r="C112" s="393"/>
      <c r="D112" s="394"/>
      <c r="E112" s="394"/>
      <c r="F112" s="394"/>
      <c r="G112" s="394"/>
      <c r="H112" s="394"/>
      <c r="I112" s="394"/>
      <c r="J112" s="394"/>
      <c r="K112" s="394"/>
      <c r="L112" s="394"/>
      <c r="M112" s="394"/>
      <c r="N112" s="394"/>
      <c r="O112" s="394"/>
      <c r="P112" s="394"/>
      <c r="Q112" s="394"/>
      <c r="R112" s="395"/>
      <c r="S112" s="396"/>
      <c r="T112" s="397"/>
      <c r="U112" s="396"/>
      <c r="V112" s="397"/>
      <c r="W112" s="400"/>
      <c r="X112" s="400"/>
      <c r="Y112" s="400"/>
      <c r="Z112" s="400"/>
      <c r="AA112" s="401"/>
      <c r="AB112" s="420"/>
      <c r="AC112" s="421"/>
      <c r="AD112" s="421"/>
      <c r="AE112" s="421"/>
      <c r="AF112" s="422"/>
      <c r="AG112" s="408" t="s">
        <v>50</v>
      </c>
      <c r="AH112" s="409"/>
      <c r="AI112" s="409"/>
      <c r="AJ112" s="409"/>
      <c r="AK112" s="409"/>
      <c r="AL112" s="409"/>
      <c r="AM112" s="410"/>
      <c r="AN112" s="411"/>
      <c r="AO112" s="412"/>
      <c r="AP112" s="412"/>
      <c r="AQ112" s="412"/>
      <c r="AR112" s="413"/>
      <c r="AS112" s="411"/>
      <c r="AT112" s="412"/>
      <c r="AU112" s="412"/>
      <c r="AV112" s="412"/>
      <c r="AW112" s="413"/>
      <c r="AX112" s="414" t="str">
        <f>IF(AN112="","",AN112-(AB112+AS112))</f>
        <v/>
      </c>
      <c r="AY112" s="415"/>
      <c r="AZ112" s="415"/>
      <c r="BA112" s="415"/>
      <c r="BB112" s="416"/>
      <c r="BC112" s="10"/>
    </row>
    <row r="113" spans="1:56" ht="13.35" customHeight="1" thickBot="1" x14ac:dyDescent="0.2">
      <c r="A113" s="5"/>
      <c r="B113" s="253"/>
      <c r="C113" s="254"/>
      <c r="D113" s="255"/>
      <c r="E113" s="255"/>
      <c r="F113" s="255"/>
      <c r="G113" s="255"/>
      <c r="H113" s="255"/>
      <c r="I113" s="255"/>
      <c r="J113" s="255"/>
      <c r="K113" s="255"/>
      <c r="L113" s="255"/>
      <c r="M113" s="255"/>
      <c r="N113" s="255"/>
      <c r="O113" s="255"/>
      <c r="P113" s="255"/>
      <c r="Q113" s="255"/>
      <c r="R113" s="256"/>
      <c r="S113" s="398"/>
      <c r="T113" s="399"/>
      <c r="U113" s="398"/>
      <c r="V113" s="399"/>
      <c r="W113" s="285"/>
      <c r="X113" s="285"/>
      <c r="Y113" s="285"/>
      <c r="Z113" s="285"/>
      <c r="AA113" s="286"/>
      <c r="AB113" s="420"/>
      <c r="AC113" s="421"/>
      <c r="AD113" s="421"/>
      <c r="AE113" s="421"/>
      <c r="AF113" s="422"/>
      <c r="AG113" s="287"/>
      <c r="AH113" s="288"/>
      <c r="AI113" s="288"/>
      <c r="AJ113" s="288"/>
      <c r="AK113" s="288"/>
      <c r="AL113" s="288"/>
      <c r="AM113" s="289"/>
      <c r="AN113" s="262"/>
      <c r="AO113" s="263"/>
      <c r="AP113" s="263"/>
      <c r="AQ113" s="263"/>
      <c r="AR113" s="264"/>
      <c r="AS113" s="262"/>
      <c r="AT113" s="263"/>
      <c r="AU113" s="263"/>
      <c r="AV113" s="263"/>
      <c r="AW113" s="264"/>
      <c r="AX113" s="265"/>
      <c r="AY113" s="266"/>
      <c r="AZ113" s="266"/>
      <c r="BA113" s="266"/>
      <c r="BB113" s="267"/>
      <c r="BC113" s="10"/>
      <c r="BD113" s="34"/>
    </row>
    <row r="114" spans="1:56" ht="13.35" customHeight="1" thickBot="1" x14ac:dyDescent="0.2">
      <c r="A114" s="5"/>
      <c r="B114" s="301"/>
      <c r="C114" s="302"/>
      <c r="D114" s="303"/>
      <c r="E114" s="303"/>
      <c r="F114" s="303"/>
      <c r="G114" s="303"/>
      <c r="H114" s="303"/>
      <c r="I114" s="303"/>
      <c r="J114" s="303"/>
      <c r="K114" s="303"/>
      <c r="L114" s="303"/>
      <c r="M114" s="303"/>
      <c r="N114" s="303"/>
      <c r="O114" s="303"/>
      <c r="P114" s="303"/>
      <c r="Q114" s="303"/>
      <c r="R114" s="304"/>
      <c r="S114" s="305"/>
      <c r="T114" s="306"/>
      <c r="U114" s="305"/>
      <c r="V114" s="306"/>
      <c r="W114" s="309"/>
      <c r="X114" s="309"/>
      <c r="Y114" s="309"/>
      <c r="Z114" s="309"/>
      <c r="AA114" s="310"/>
      <c r="AB114" s="417" t="str">
        <f>IF(S114="","",S114*W114*1.08)</f>
        <v/>
      </c>
      <c r="AC114" s="418"/>
      <c r="AD114" s="418"/>
      <c r="AE114" s="418"/>
      <c r="AF114" s="419"/>
      <c r="AG114" s="314" t="s">
        <v>50</v>
      </c>
      <c r="AH114" s="315"/>
      <c r="AI114" s="315"/>
      <c r="AJ114" s="315"/>
      <c r="AK114" s="315"/>
      <c r="AL114" s="315"/>
      <c r="AM114" s="316"/>
      <c r="AN114" s="317"/>
      <c r="AO114" s="318"/>
      <c r="AP114" s="318"/>
      <c r="AQ114" s="318"/>
      <c r="AR114" s="319"/>
      <c r="AS114" s="317"/>
      <c r="AT114" s="318"/>
      <c r="AU114" s="318"/>
      <c r="AV114" s="318"/>
      <c r="AW114" s="319"/>
      <c r="AX114" s="298" t="str">
        <f>IF(AN114="","",AN114-(AB114+AS114))</f>
        <v/>
      </c>
      <c r="AY114" s="299"/>
      <c r="AZ114" s="299"/>
      <c r="BA114" s="299"/>
      <c r="BB114" s="300"/>
      <c r="BC114" s="10"/>
    </row>
    <row r="115" spans="1:56" ht="13.35" customHeight="1" thickBot="1" x14ac:dyDescent="0.2">
      <c r="A115" s="5"/>
      <c r="B115" s="290"/>
      <c r="C115" s="291"/>
      <c r="D115" s="292"/>
      <c r="E115" s="292"/>
      <c r="F115" s="292"/>
      <c r="G115" s="292"/>
      <c r="H115" s="292"/>
      <c r="I115" s="292"/>
      <c r="J115" s="292"/>
      <c r="K115" s="292"/>
      <c r="L115" s="292"/>
      <c r="M115" s="292"/>
      <c r="N115" s="292"/>
      <c r="O115" s="292"/>
      <c r="P115" s="292"/>
      <c r="Q115" s="292"/>
      <c r="R115" s="293"/>
      <c r="S115" s="307"/>
      <c r="T115" s="308"/>
      <c r="U115" s="307"/>
      <c r="V115" s="308"/>
      <c r="W115" s="296"/>
      <c r="X115" s="296"/>
      <c r="Y115" s="296"/>
      <c r="Z115" s="296"/>
      <c r="AA115" s="297"/>
      <c r="AB115" s="417"/>
      <c r="AC115" s="418"/>
      <c r="AD115" s="418"/>
      <c r="AE115" s="418"/>
      <c r="AF115" s="419"/>
      <c r="AG115" s="279"/>
      <c r="AH115" s="280"/>
      <c r="AI115" s="280"/>
      <c r="AJ115" s="280"/>
      <c r="AK115" s="280"/>
      <c r="AL115" s="280"/>
      <c r="AM115" s="281"/>
      <c r="AN115" s="282"/>
      <c r="AO115" s="283"/>
      <c r="AP115" s="283"/>
      <c r="AQ115" s="283"/>
      <c r="AR115" s="284"/>
      <c r="AS115" s="282"/>
      <c r="AT115" s="283"/>
      <c r="AU115" s="283"/>
      <c r="AV115" s="283"/>
      <c r="AW115" s="284"/>
      <c r="AX115" s="250"/>
      <c r="AY115" s="251"/>
      <c r="AZ115" s="251"/>
      <c r="BA115" s="251"/>
      <c r="BB115" s="252"/>
      <c r="BC115" s="10"/>
    </row>
    <row r="116" spans="1:56" ht="13.35" customHeight="1" thickBot="1" x14ac:dyDescent="0.2">
      <c r="A116" s="5"/>
      <c r="B116" s="392"/>
      <c r="C116" s="393"/>
      <c r="D116" s="394"/>
      <c r="E116" s="394"/>
      <c r="F116" s="394"/>
      <c r="G116" s="394"/>
      <c r="H116" s="394"/>
      <c r="I116" s="394"/>
      <c r="J116" s="394"/>
      <c r="K116" s="394"/>
      <c r="L116" s="394"/>
      <c r="M116" s="394"/>
      <c r="N116" s="394"/>
      <c r="O116" s="394"/>
      <c r="P116" s="394"/>
      <c r="Q116" s="394"/>
      <c r="R116" s="395"/>
      <c r="S116" s="396"/>
      <c r="T116" s="397"/>
      <c r="U116" s="396"/>
      <c r="V116" s="397"/>
      <c r="W116" s="400"/>
      <c r="X116" s="400"/>
      <c r="Y116" s="400"/>
      <c r="Z116" s="400"/>
      <c r="AA116" s="401"/>
      <c r="AB116" s="420" t="str">
        <f>IF(S116="","",S116*W116*1.08)</f>
        <v/>
      </c>
      <c r="AC116" s="421"/>
      <c r="AD116" s="421"/>
      <c r="AE116" s="421"/>
      <c r="AF116" s="422"/>
      <c r="AG116" s="408" t="s">
        <v>50</v>
      </c>
      <c r="AH116" s="409"/>
      <c r="AI116" s="409"/>
      <c r="AJ116" s="409"/>
      <c r="AK116" s="409"/>
      <c r="AL116" s="409"/>
      <c r="AM116" s="410"/>
      <c r="AN116" s="411"/>
      <c r="AO116" s="412"/>
      <c r="AP116" s="412"/>
      <c r="AQ116" s="412"/>
      <c r="AR116" s="413"/>
      <c r="AS116" s="411"/>
      <c r="AT116" s="412"/>
      <c r="AU116" s="412"/>
      <c r="AV116" s="412"/>
      <c r="AW116" s="413"/>
      <c r="AX116" s="414" t="str">
        <f>IF(AN116="","",AN116-(AB116+AS116))</f>
        <v/>
      </c>
      <c r="AY116" s="415"/>
      <c r="AZ116" s="415"/>
      <c r="BA116" s="415"/>
      <c r="BB116" s="416"/>
      <c r="BC116" s="10"/>
    </row>
    <row r="117" spans="1:56" ht="13.35" customHeight="1" thickBot="1" x14ac:dyDescent="0.2">
      <c r="A117" s="5"/>
      <c r="B117" s="253"/>
      <c r="C117" s="254"/>
      <c r="D117" s="255"/>
      <c r="E117" s="255"/>
      <c r="F117" s="255"/>
      <c r="G117" s="255"/>
      <c r="H117" s="255"/>
      <c r="I117" s="255"/>
      <c r="J117" s="255"/>
      <c r="K117" s="255"/>
      <c r="L117" s="255"/>
      <c r="M117" s="255"/>
      <c r="N117" s="255"/>
      <c r="O117" s="255"/>
      <c r="P117" s="255"/>
      <c r="Q117" s="255"/>
      <c r="R117" s="256"/>
      <c r="S117" s="398"/>
      <c r="T117" s="399"/>
      <c r="U117" s="398"/>
      <c r="V117" s="399"/>
      <c r="W117" s="285"/>
      <c r="X117" s="285"/>
      <c r="Y117" s="285"/>
      <c r="Z117" s="285"/>
      <c r="AA117" s="286"/>
      <c r="AB117" s="420"/>
      <c r="AC117" s="421"/>
      <c r="AD117" s="421"/>
      <c r="AE117" s="421"/>
      <c r="AF117" s="422"/>
      <c r="AG117" s="287"/>
      <c r="AH117" s="288"/>
      <c r="AI117" s="288"/>
      <c r="AJ117" s="288"/>
      <c r="AK117" s="288"/>
      <c r="AL117" s="288"/>
      <c r="AM117" s="289"/>
      <c r="AN117" s="262"/>
      <c r="AO117" s="263"/>
      <c r="AP117" s="263"/>
      <c r="AQ117" s="263"/>
      <c r="AR117" s="264"/>
      <c r="AS117" s="262"/>
      <c r="AT117" s="263"/>
      <c r="AU117" s="263"/>
      <c r="AV117" s="263"/>
      <c r="AW117" s="264"/>
      <c r="AX117" s="265"/>
      <c r="AY117" s="266"/>
      <c r="AZ117" s="266"/>
      <c r="BA117" s="266"/>
      <c r="BB117" s="267"/>
      <c r="BC117" s="10"/>
    </row>
    <row r="118" spans="1:56" ht="13.35" customHeight="1" thickBot="1" x14ac:dyDescent="0.2">
      <c r="A118" s="5"/>
      <c r="B118" s="301"/>
      <c r="C118" s="302"/>
      <c r="D118" s="303"/>
      <c r="E118" s="303"/>
      <c r="F118" s="303"/>
      <c r="G118" s="303"/>
      <c r="H118" s="303"/>
      <c r="I118" s="303"/>
      <c r="J118" s="303"/>
      <c r="K118" s="303"/>
      <c r="L118" s="303"/>
      <c r="M118" s="303"/>
      <c r="N118" s="303"/>
      <c r="O118" s="303"/>
      <c r="P118" s="303"/>
      <c r="Q118" s="303"/>
      <c r="R118" s="304"/>
      <c r="S118" s="305"/>
      <c r="T118" s="306"/>
      <c r="U118" s="305"/>
      <c r="V118" s="306"/>
      <c r="W118" s="309"/>
      <c r="X118" s="309"/>
      <c r="Y118" s="309"/>
      <c r="Z118" s="309"/>
      <c r="AA118" s="310"/>
      <c r="AB118" s="417" t="str">
        <f>IF(S118="","",S118*W118*1.08)</f>
        <v/>
      </c>
      <c r="AC118" s="418"/>
      <c r="AD118" s="418"/>
      <c r="AE118" s="418"/>
      <c r="AF118" s="419"/>
      <c r="AG118" s="314" t="s">
        <v>50</v>
      </c>
      <c r="AH118" s="315"/>
      <c r="AI118" s="315"/>
      <c r="AJ118" s="315"/>
      <c r="AK118" s="315"/>
      <c r="AL118" s="315"/>
      <c r="AM118" s="316"/>
      <c r="AN118" s="317"/>
      <c r="AO118" s="318"/>
      <c r="AP118" s="318"/>
      <c r="AQ118" s="318"/>
      <c r="AR118" s="319"/>
      <c r="AS118" s="317"/>
      <c r="AT118" s="318"/>
      <c r="AU118" s="318"/>
      <c r="AV118" s="318"/>
      <c r="AW118" s="319"/>
      <c r="AX118" s="298" t="str">
        <f>IF(AN118="","",AN118-(AB118+AS118))</f>
        <v/>
      </c>
      <c r="AY118" s="299"/>
      <c r="AZ118" s="299"/>
      <c r="BA118" s="299"/>
      <c r="BB118" s="300"/>
      <c r="BC118" s="10"/>
    </row>
    <row r="119" spans="1:56" ht="13.35" customHeight="1" thickBot="1" x14ac:dyDescent="0.2">
      <c r="A119" s="5"/>
      <c r="B119" s="290"/>
      <c r="C119" s="291"/>
      <c r="D119" s="292"/>
      <c r="E119" s="292"/>
      <c r="F119" s="292"/>
      <c r="G119" s="292"/>
      <c r="H119" s="292"/>
      <c r="I119" s="292"/>
      <c r="J119" s="292"/>
      <c r="K119" s="292"/>
      <c r="L119" s="292"/>
      <c r="M119" s="292"/>
      <c r="N119" s="292"/>
      <c r="O119" s="292"/>
      <c r="P119" s="292"/>
      <c r="Q119" s="292"/>
      <c r="R119" s="293"/>
      <c r="S119" s="307"/>
      <c r="T119" s="308"/>
      <c r="U119" s="307"/>
      <c r="V119" s="308"/>
      <c r="W119" s="296"/>
      <c r="X119" s="296"/>
      <c r="Y119" s="296"/>
      <c r="Z119" s="296"/>
      <c r="AA119" s="297"/>
      <c r="AB119" s="417"/>
      <c r="AC119" s="418"/>
      <c r="AD119" s="418"/>
      <c r="AE119" s="418"/>
      <c r="AF119" s="419"/>
      <c r="AG119" s="279"/>
      <c r="AH119" s="280"/>
      <c r="AI119" s="280"/>
      <c r="AJ119" s="280"/>
      <c r="AK119" s="280"/>
      <c r="AL119" s="280"/>
      <c r="AM119" s="281"/>
      <c r="AN119" s="282"/>
      <c r="AO119" s="283"/>
      <c r="AP119" s="283"/>
      <c r="AQ119" s="283"/>
      <c r="AR119" s="284"/>
      <c r="AS119" s="282"/>
      <c r="AT119" s="283"/>
      <c r="AU119" s="283"/>
      <c r="AV119" s="283"/>
      <c r="AW119" s="284"/>
      <c r="AX119" s="250"/>
      <c r="AY119" s="251"/>
      <c r="AZ119" s="251"/>
      <c r="BA119" s="251"/>
      <c r="BB119" s="252"/>
      <c r="BC119" s="10"/>
    </row>
    <row r="120" spans="1:56" ht="13.35" customHeight="1" thickBot="1" x14ac:dyDescent="0.2">
      <c r="A120" s="5"/>
      <c r="B120" s="392"/>
      <c r="C120" s="393"/>
      <c r="D120" s="394"/>
      <c r="E120" s="394"/>
      <c r="F120" s="394"/>
      <c r="G120" s="394"/>
      <c r="H120" s="394"/>
      <c r="I120" s="394"/>
      <c r="J120" s="394"/>
      <c r="K120" s="394"/>
      <c r="L120" s="394"/>
      <c r="M120" s="394"/>
      <c r="N120" s="394"/>
      <c r="O120" s="394"/>
      <c r="P120" s="394"/>
      <c r="Q120" s="394"/>
      <c r="R120" s="395"/>
      <c r="S120" s="396"/>
      <c r="T120" s="397"/>
      <c r="U120" s="396"/>
      <c r="V120" s="397"/>
      <c r="W120" s="400"/>
      <c r="X120" s="400"/>
      <c r="Y120" s="400"/>
      <c r="Z120" s="400"/>
      <c r="AA120" s="401"/>
      <c r="AB120" s="402" t="str">
        <f>IF(S120="","",S120*W120*1.08)</f>
        <v/>
      </c>
      <c r="AC120" s="403"/>
      <c r="AD120" s="403"/>
      <c r="AE120" s="403"/>
      <c r="AF120" s="404"/>
      <c r="AG120" s="408" t="s">
        <v>50</v>
      </c>
      <c r="AH120" s="409"/>
      <c r="AI120" s="409"/>
      <c r="AJ120" s="409"/>
      <c r="AK120" s="409"/>
      <c r="AL120" s="409"/>
      <c r="AM120" s="410"/>
      <c r="AN120" s="411"/>
      <c r="AO120" s="412"/>
      <c r="AP120" s="412"/>
      <c r="AQ120" s="412"/>
      <c r="AR120" s="413"/>
      <c r="AS120" s="411"/>
      <c r="AT120" s="412"/>
      <c r="AU120" s="412"/>
      <c r="AV120" s="412"/>
      <c r="AW120" s="413"/>
      <c r="AX120" s="414" t="str">
        <f>IF(AN120="","",AN120-(AB120+AS120))</f>
        <v/>
      </c>
      <c r="AY120" s="415"/>
      <c r="AZ120" s="415"/>
      <c r="BA120" s="415"/>
      <c r="BB120" s="416"/>
      <c r="BC120" s="10"/>
    </row>
    <row r="121" spans="1:56" ht="13.35" customHeight="1" thickBot="1" x14ac:dyDescent="0.2">
      <c r="A121" s="5"/>
      <c r="B121" s="253"/>
      <c r="C121" s="254"/>
      <c r="D121" s="255"/>
      <c r="E121" s="255"/>
      <c r="F121" s="255"/>
      <c r="G121" s="255"/>
      <c r="H121" s="255"/>
      <c r="I121" s="255"/>
      <c r="J121" s="255"/>
      <c r="K121" s="255"/>
      <c r="L121" s="255"/>
      <c r="M121" s="255"/>
      <c r="N121" s="255"/>
      <c r="O121" s="255"/>
      <c r="P121" s="255"/>
      <c r="Q121" s="255"/>
      <c r="R121" s="256"/>
      <c r="S121" s="398"/>
      <c r="T121" s="399"/>
      <c r="U121" s="398"/>
      <c r="V121" s="399"/>
      <c r="W121" s="285"/>
      <c r="X121" s="285"/>
      <c r="Y121" s="285"/>
      <c r="Z121" s="285"/>
      <c r="AA121" s="286"/>
      <c r="AB121" s="405"/>
      <c r="AC121" s="406"/>
      <c r="AD121" s="406"/>
      <c r="AE121" s="406"/>
      <c r="AF121" s="407"/>
      <c r="AG121" s="287"/>
      <c r="AH121" s="288"/>
      <c r="AI121" s="288"/>
      <c r="AJ121" s="288"/>
      <c r="AK121" s="288"/>
      <c r="AL121" s="288"/>
      <c r="AM121" s="289"/>
      <c r="AN121" s="262"/>
      <c r="AO121" s="263"/>
      <c r="AP121" s="263"/>
      <c r="AQ121" s="263"/>
      <c r="AR121" s="264"/>
      <c r="AS121" s="262"/>
      <c r="AT121" s="263"/>
      <c r="AU121" s="263"/>
      <c r="AV121" s="263"/>
      <c r="AW121" s="264"/>
      <c r="AX121" s="265"/>
      <c r="AY121" s="266"/>
      <c r="AZ121" s="266"/>
      <c r="BA121" s="266"/>
      <c r="BB121" s="267"/>
      <c r="BC121" s="10"/>
    </row>
    <row r="122" spans="1:56" ht="13.35" customHeight="1" thickBot="1" x14ac:dyDescent="0.2">
      <c r="A122" s="5"/>
      <c r="B122" s="301"/>
      <c r="C122" s="302"/>
      <c r="D122" s="303"/>
      <c r="E122" s="303"/>
      <c r="F122" s="303"/>
      <c r="G122" s="303"/>
      <c r="H122" s="303"/>
      <c r="I122" s="303"/>
      <c r="J122" s="303"/>
      <c r="K122" s="303"/>
      <c r="L122" s="303"/>
      <c r="M122" s="303"/>
      <c r="N122" s="303"/>
      <c r="O122" s="303"/>
      <c r="P122" s="303"/>
      <c r="Q122" s="303"/>
      <c r="R122" s="304"/>
      <c r="S122" s="305"/>
      <c r="T122" s="306"/>
      <c r="U122" s="305"/>
      <c r="V122" s="306"/>
      <c r="W122" s="309"/>
      <c r="X122" s="309"/>
      <c r="Y122" s="309"/>
      <c r="Z122" s="309"/>
      <c r="AA122" s="310"/>
      <c r="AB122" s="386" t="str">
        <f>IF(S122="","",S122*W122*1.08)</f>
        <v/>
      </c>
      <c r="AC122" s="387"/>
      <c r="AD122" s="387"/>
      <c r="AE122" s="387"/>
      <c r="AF122" s="388"/>
      <c r="AG122" s="314" t="s">
        <v>50</v>
      </c>
      <c r="AH122" s="315"/>
      <c r="AI122" s="315"/>
      <c r="AJ122" s="315"/>
      <c r="AK122" s="315"/>
      <c r="AL122" s="315"/>
      <c r="AM122" s="316"/>
      <c r="AN122" s="317"/>
      <c r="AO122" s="318"/>
      <c r="AP122" s="318"/>
      <c r="AQ122" s="318"/>
      <c r="AR122" s="319"/>
      <c r="AS122" s="317"/>
      <c r="AT122" s="318"/>
      <c r="AU122" s="318"/>
      <c r="AV122" s="318"/>
      <c r="AW122" s="319"/>
      <c r="AX122" s="298" t="str">
        <f>IF(AN122="","",AN122-(AB122+AS122))</f>
        <v/>
      </c>
      <c r="AY122" s="299"/>
      <c r="AZ122" s="299"/>
      <c r="BA122" s="299"/>
      <c r="BB122" s="300"/>
      <c r="BC122" s="10"/>
    </row>
    <row r="123" spans="1:56" ht="13.35" customHeight="1" thickBot="1" x14ac:dyDescent="0.2">
      <c r="A123" s="5"/>
      <c r="B123" s="290"/>
      <c r="C123" s="291"/>
      <c r="D123" s="292"/>
      <c r="E123" s="292"/>
      <c r="F123" s="292"/>
      <c r="G123" s="292"/>
      <c r="H123" s="292"/>
      <c r="I123" s="292"/>
      <c r="J123" s="292"/>
      <c r="K123" s="292"/>
      <c r="L123" s="292"/>
      <c r="M123" s="292"/>
      <c r="N123" s="292"/>
      <c r="O123" s="292"/>
      <c r="P123" s="292"/>
      <c r="Q123" s="292"/>
      <c r="R123" s="293"/>
      <c r="S123" s="307"/>
      <c r="T123" s="308"/>
      <c r="U123" s="307"/>
      <c r="V123" s="308"/>
      <c r="W123" s="296"/>
      <c r="X123" s="296"/>
      <c r="Y123" s="296"/>
      <c r="Z123" s="296"/>
      <c r="AA123" s="297"/>
      <c r="AB123" s="389"/>
      <c r="AC123" s="390"/>
      <c r="AD123" s="390"/>
      <c r="AE123" s="390"/>
      <c r="AF123" s="391"/>
      <c r="AG123" s="279"/>
      <c r="AH123" s="280"/>
      <c r="AI123" s="280"/>
      <c r="AJ123" s="280"/>
      <c r="AK123" s="280"/>
      <c r="AL123" s="280"/>
      <c r="AM123" s="281"/>
      <c r="AN123" s="282"/>
      <c r="AO123" s="283"/>
      <c r="AP123" s="283"/>
      <c r="AQ123" s="283"/>
      <c r="AR123" s="284"/>
      <c r="AS123" s="282"/>
      <c r="AT123" s="283"/>
      <c r="AU123" s="283"/>
      <c r="AV123" s="283"/>
      <c r="AW123" s="284"/>
      <c r="AX123" s="250"/>
      <c r="AY123" s="251"/>
      <c r="AZ123" s="251"/>
      <c r="BA123" s="251"/>
      <c r="BB123" s="252"/>
      <c r="BC123" s="10"/>
    </row>
    <row r="124" spans="1:56" ht="13.35" customHeight="1" thickTop="1" x14ac:dyDescent="0.15">
      <c r="A124" s="5"/>
      <c r="B124" s="222" t="s">
        <v>16</v>
      </c>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3"/>
      <c r="AB124" s="226">
        <f>SUM(AB106:AF123)</f>
        <v>0</v>
      </c>
      <c r="AC124" s="227"/>
      <c r="AD124" s="227"/>
      <c r="AE124" s="227"/>
      <c r="AF124" s="228"/>
      <c r="AG124" s="231"/>
      <c r="AH124" s="232"/>
      <c r="AI124" s="232"/>
      <c r="AJ124" s="232"/>
      <c r="AK124" s="232"/>
      <c r="AL124" s="232"/>
      <c r="AM124" s="233"/>
      <c r="AN124" s="57"/>
      <c r="AO124" s="57"/>
      <c r="AP124" s="57"/>
      <c r="AQ124" s="57"/>
      <c r="AR124" s="57"/>
      <c r="AS124" s="57"/>
      <c r="AT124" s="57"/>
      <c r="AU124" s="57"/>
      <c r="AV124" s="57"/>
      <c r="AW124" s="57"/>
      <c r="AX124" s="57"/>
      <c r="AY124" s="57"/>
      <c r="AZ124" s="57"/>
      <c r="BA124" s="57"/>
      <c r="BB124" s="57"/>
      <c r="BC124" s="10"/>
    </row>
    <row r="125" spans="1:56" ht="13.35" customHeight="1" thickBot="1" x14ac:dyDescent="0.2">
      <c r="A125" s="5"/>
      <c r="B125" s="224"/>
      <c r="C125" s="224"/>
      <c r="D125" s="224"/>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c r="AA125" s="225"/>
      <c r="AB125" s="229"/>
      <c r="AC125" s="229"/>
      <c r="AD125" s="229"/>
      <c r="AE125" s="229"/>
      <c r="AF125" s="230"/>
      <c r="AG125" s="234"/>
      <c r="AH125" s="235"/>
      <c r="AI125" s="235"/>
      <c r="AJ125" s="235"/>
      <c r="AK125" s="235"/>
      <c r="AL125" s="235"/>
      <c r="AM125" s="236"/>
      <c r="AN125" s="58"/>
      <c r="AO125" s="58"/>
      <c r="AP125" s="58"/>
      <c r="AQ125" s="58"/>
      <c r="AR125" s="58"/>
      <c r="AS125" s="58"/>
      <c r="AT125" s="58"/>
      <c r="AU125" s="58"/>
      <c r="AV125" s="58"/>
      <c r="AW125" s="58"/>
      <c r="AX125" s="58"/>
      <c r="AY125" s="58"/>
      <c r="AZ125" s="58"/>
      <c r="BA125" s="58"/>
      <c r="BB125" s="58"/>
      <c r="BC125" s="10"/>
    </row>
    <row r="126" spans="1:56" ht="13.35" customHeight="1" x14ac:dyDescent="0.15">
      <c r="A126" s="5"/>
      <c r="BC126" s="10"/>
    </row>
    <row r="127" spans="1:56" ht="13.35" customHeight="1" x14ac:dyDescent="0.15">
      <c r="A127" s="5"/>
      <c r="B127" s="200" t="s">
        <v>6</v>
      </c>
      <c r="C127" s="201"/>
      <c r="D127" s="201"/>
      <c r="E127" s="201"/>
      <c r="F127" s="201"/>
      <c r="G127" s="201"/>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204" t="s">
        <v>21</v>
      </c>
      <c r="AL127" s="205"/>
      <c r="AM127" s="210" t="s">
        <v>14</v>
      </c>
      <c r="AN127" s="210"/>
      <c r="AO127" s="210"/>
      <c r="AP127" s="211"/>
      <c r="AQ127" s="212" t="s">
        <v>34</v>
      </c>
      <c r="AR127" s="210"/>
      <c r="AS127" s="210"/>
      <c r="AT127" s="211"/>
      <c r="AU127" s="212" t="s">
        <v>34</v>
      </c>
      <c r="AV127" s="210"/>
      <c r="AW127" s="210"/>
      <c r="AX127" s="211"/>
      <c r="AY127" s="212" t="s">
        <v>34</v>
      </c>
      <c r="AZ127" s="210"/>
      <c r="BA127" s="210"/>
      <c r="BB127" s="210"/>
      <c r="BC127" s="10"/>
    </row>
    <row r="128" spans="1:56" ht="13.35" customHeight="1" x14ac:dyDescent="0.15">
      <c r="A128" s="5"/>
      <c r="B128" s="202"/>
      <c r="C128" s="203"/>
      <c r="D128" s="203"/>
      <c r="E128" s="203"/>
      <c r="F128" s="203"/>
      <c r="G128" s="203"/>
      <c r="T128" s="13"/>
      <c r="Z128" s="35"/>
      <c r="AE128" s="35"/>
      <c r="AF128" s="35"/>
      <c r="AG128" s="35"/>
      <c r="AK128" s="206"/>
      <c r="AL128" s="207"/>
      <c r="AP128" s="10"/>
      <c r="AQ128" s="5"/>
      <c r="AT128" s="10"/>
      <c r="AU128" s="5"/>
      <c r="AX128" s="10"/>
      <c r="AY128" s="5"/>
      <c r="BB128" s="50"/>
      <c r="BC128" s="10"/>
    </row>
    <row r="129" spans="1:59" ht="13.35" customHeight="1" x14ac:dyDescent="0.15">
      <c r="A129" s="5"/>
      <c r="B129" s="51"/>
      <c r="O129" s="36"/>
      <c r="Q129" s="4" t="s">
        <v>9</v>
      </c>
      <c r="V129" s="36"/>
      <c r="X129" s="4" t="s">
        <v>10</v>
      </c>
      <c r="Z129" s="35"/>
      <c r="AD129" s="36"/>
      <c r="AE129" s="4" t="s">
        <v>32</v>
      </c>
      <c r="AF129" s="35"/>
      <c r="AG129" s="35"/>
      <c r="AK129" s="206"/>
      <c r="AL129" s="207"/>
      <c r="AP129" s="10"/>
      <c r="AQ129" s="5"/>
      <c r="AT129" s="10"/>
      <c r="AU129" s="5"/>
      <c r="AX129" s="10"/>
      <c r="AY129" s="5"/>
      <c r="BB129" s="50"/>
      <c r="BC129" s="10"/>
    </row>
    <row r="130" spans="1:59" ht="13.35" customHeight="1" x14ac:dyDescent="0.15">
      <c r="A130" s="5"/>
      <c r="B130" s="51"/>
      <c r="Z130" s="35"/>
      <c r="AD130" s="4" t="s">
        <v>33</v>
      </c>
      <c r="AE130" s="37"/>
      <c r="AF130" s="35"/>
      <c r="AG130" s="35"/>
      <c r="AJ130" s="4" t="s">
        <v>23</v>
      </c>
      <c r="AK130" s="206"/>
      <c r="AL130" s="207"/>
      <c r="AP130" s="10"/>
      <c r="AQ130" s="5"/>
      <c r="AT130" s="10"/>
      <c r="AU130" s="5"/>
      <c r="AX130" s="10"/>
      <c r="AY130" s="5"/>
      <c r="BB130" s="50"/>
      <c r="BC130" s="10"/>
    </row>
    <row r="131" spans="1:59" ht="13.35" customHeight="1" x14ac:dyDescent="0.15">
      <c r="A131" s="5"/>
      <c r="B131" s="52"/>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53"/>
      <c r="AF131" s="53"/>
      <c r="AG131" s="53"/>
      <c r="AH131" s="40"/>
      <c r="AI131" s="40"/>
      <c r="AJ131" s="40"/>
      <c r="AK131" s="208"/>
      <c r="AL131" s="209"/>
      <c r="AM131" s="40"/>
      <c r="AN131" s="40"/>
      <c r="AO131" s="40"/>
      <c r="AP131" s="55"/>
      <c r="AQ131" s="54"/>
      <c r="AR131" s="40"/>
      <c r="AS131" s="40"/>
      <c r="AT131" s="55"/>
      <c r="AU131" s="54"/>
      <c r="AV131" s="40"/>
      <c r="AW131" s="40"/>
      <c r="AX131" s="55"/>
      <c r="AY131" s="54"/>
      <c r="AZ131" s="40"/>
      <c r="BA131" s="40"/>
      <c r="BB131" s="56"/>
      <c r="BC131" s="10"/>
    </row>
    <row r="132" spans="1:59" ht="13.35" customHeight="1" x14ac:dyDescent="0.15">
      <c r="A132" s="23"/>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5"/>
    </row>
    <row r="133" spans="1:59" ht="13.35" customHeight="1" thickBo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3"/>
    </row>
    <row r="134" spans="1:59" ht="13.35" customHeight="1" thickTop="1" x14ac:dyDescent="0.15">
      <c r="A134" s="5"/>
      <c r="S134" s="363" t="str">
        <f>S2</f>
        <v>工事別詳細資料</v>
      </c>
      <c r="T134" s="363"/>
      <c r="U134" s="363"/>
      <c r="V134" s="363"/>
      <c r="W134" s="363"/>
      <c r="X134" s="363"/>
      <c r="Y134" s="363"/>
      <c r="Z134" s="363"/>
      <c r="AA134" s="363"/>
      <c r="AB134" s="363"/>
      <c r="AC134" s="363"/>
      <c r="AD134" s="363"/>
      <c r="AE134" s="363"/>
      <c r="AF134" s="363"/>
      <c r="AG134" s="363"/>
      <c r="AH134" s="363"/>
      <c r="AI134" s="363"/>
      <c r="AJ134" s="26"/>
      <c r="AK134" s="26"/>
      <c r="AL134" s="26"/>
      <c r="AM134" s="26"/>
      <c r="BA134" s="150" t="s">
        <v>54</v>
      </c>
      <c r="BB134" s="150"/>
      <c r="BC134" s="10"/>
      <c r="BD134" s="4" t="s">
        <v>29</v>
      </c>
      <c r="BE134" s="4" t="s">
        <v>58</v>
      </c>
    </row>
    <row r="135" spans="1:59" ht="13.35" customHeight="1" thickBot="1" x14ac:dyDescent="0.2">
      <c r="A135" s="5"/>
      <c r="S135" s="364"/>
      <c r="T135" s="364"/>
      <c r="U135" s="364"/>
      <c r="V135" s="364"/>
      <c r="W135" s="364"/>
      <c r="X135" s="364"/>
      <c r="Y135" s="364"/>
      <c r="Z135" s="364"/>
      <c r="AA135" s="364"/>
      <c r="AB135" s="364"/>
      <c r="AC135" s="364"/>
      <c r="AD135" s="364"/>
      <c r="AE135" s="364"/>
      <c r="AF135" s="364"/>
      <c r="AG135" s="364"/>
      <c r="AH135" s="364"/>
      <c r="AI135" s="364"/>
      <c r="AJ135" s="26"/>
      <c r="AK135" s="26"/>
      <c r="AL135" s="26"/>
      <c r="AM135" s="26"/>
      <c r="BC135" s="10"/>
      <c r="BD135" s="4" t="s">
        <v>30</v>
      </c>
      <c r="BE135" s="4" t="s">
        <v>59</v>
      </c>
      <c r="BG135" s="29">
        <f>SUM(AX147,AX191,AX235,AX279,AX323)</f>
        <v>0</v>
      </c>
    </row>
    <row r="136" spans="1:59" ht="13.35" customHeight="1" thickTop="1" x14ac:dyDescent="0.15">
      <c r="A136" s="5"/>
      <c r="V136" s="27"/>
      <c r="W136" s="27"/>
      <c r="X136" s="27"/>
      <c r="Y136" s="27"/>
      <c r="Z136" s="27"/>
      <c r="AA136" s="27"/>
      <c r="AB136" s="27"/>
      <c r="AC136" s="27"/>
      <c r="AD136" s="27"/>
      <c r="AE136" s="27"/>
      <c r="AF136" s="27"/>
      <c r="AG136" s="27"/>
      <c r="AH136" s="27"/>
      <c r="AI136" s="27"/>
      <c r="AJ136" s="27"/>
      <c r="AK136" s="27"/>
      <c r="AL136" s="27"/>
      <c r="AM136" s="27"/>
      <c r="AO136" s="28"/>
      <c r="AP136" s="28"/>
      <c r="AQ136" s="381">
        <f>$AQ$92</f>
        <v>0</v>
      </c>
      <c r="AR136" s="381"/>
      <c r="AS136" s="381"/>
      <c r="AT136" s="4" t="s">
        <v>2</v>
      </c>
      <c r="AU136" s="381">
        <f>$AU$92</f>
        <v>0</v>
      </c>
      <c r="AV136" s="381"/>
      <c r="AW136" s="17" t="s">
        <v>15</v>
      </c>
      <c r="AX136" s="183" t="s">
        <v>85</v>
      </c>
      <c r="AY136" s="183"/>
      <c r="AZ136" s="183"/>
      <c r="BA136" s="150" t="s">
        <v>1</v>
      </c>
      <c r="BB136" s="150"/>
      <c r="BC136" s="10"/>
      <c r="BE136" s="4" t="s">
        <v>60</v>
      </c>
    </row>
    <row r="137" spans="1:59" ht="13.35" customHeight="1" x14ac:dyDescent="0.15">
      <c r="A137" s="5"/>
      <c r="B137" s="182" t="str">
        <f>総合請求書№1!B5</f>
        <v>株式会社　上野工務店 御中</v>
      </c>
      <c r="C137" s="182"/>
      <c r="D137" s="182"/>
      <c r="E137" s="182"/>
      <c r="F137" s="182"/>
      <c r="G137" s="182"/>
      <c r="H137" s="182"/>
      <c r="I137" s="182"/>
      <c r="J137" s="182"/>
      <c r="K137" s="182"/>
      <c r="L137" s="182"/>
      <c r="M137" s="182"/>
      <c r="N137" s="182"/>
      <c r="BC137" s="10"/>
      <c r="BD137" s="29"/>
      <c r="BE137" s="4" t="s">
        <v>61</v>
      </c>
    </row>
    <row r="138" spans="1:59" ht="13.35" customHeight="1" x14ac:dyDescent="0.15">
      <c r="A138" s="5"/>
      <c r="B138" s="375"/>
      <c r="C138" s="375"/>
      <c r="D138" s="375"/>
      <c r="E138" s="375"/>
      <c r="F138" s="375"/>
      <c r="G138" s="375"/>
      <c r="H138" s="375"/>
      <c r="I138" s="375"/>
      <c r="J138" s="375"/>
      <c r="K138" s="375"/>
      <c r="L138" s="375"/>
      <c r="M138" s="375"/>
      <c r="N138" s="375"/>
      <c r="AJ138" s="170" t="s">
        <v>4</v>
      </c>
      <c r="AK138" s="170"/>
      <c r="AL138" s="170"/>
      <c r="AN138" s="382">
        <f>$AN$94</f>
        <v>0</v>
      </c>
      <c r="AO138" s="382"/>
      <c r="AP138" s="382"/>
      <c r="AQ138" s="382"/>
      <c r="AR138" s="382"/>
      <c r="AS138" s="382"/>
      <c r="AT138" s="382"/>
      <c r="AU138" s="382"/>
      <c r="AV138" s="382"/>
      <c r="AW138" s="382"/>
      <c r="AX138" s="382"/>
      <c r="AY138" s="382"/>
      <c r="AZ138" s="382"/>
      <c r="BC138" s="10"/>
      <c r="BE138" s="4" t="s">
        <v>62</v>
      </c>
    </row>
    <row r="139" spans="1:59" ht="13.35" customHeight="1" x14ac:dyDescent="0.15">
      <c r="A139" s="5"/>
      <c r="AJ139" s="170"/>
      <c r="AK139" s="170"/>
      <c r="AL139" s="376"/>
      <c r="AM139" s="376"/>
      <c r="AN139" s="376"/>
      <c r="AO139" s="376"/>
      <c r="AP139" s="376"/>
      <c r="AQ139" s="376"/>
      <c r="AR139" s="376"/>
      <c r="AS139" s="376"/>
      <c r="AT139" s="376"/>
      <c r="AU139" s="376"/>
      <c r="AV139" s="376"/>
      <c r="AW139" s="376"/>
      <c r="AX139" s="376"/>
      <c r="AY139" s="377"/>
      <c r="AZ139" s="377"/>
      <c r="BC139" s="10"/>
      <c r="BE139" s="4" t="s">
        <v>63</v>
      </c>
    </row>
    <row r="140" spans="1:59" ht="13.35" customHeight="1" x14ac:dyDescent="0.15">
      <c r="A140" s="5"/>
      <c r="B140" s="13" t="s">
        <v>55</v>
      </c>
      <c r="C140" s="30"/>
      <c r="D140" s="30"/>
      <c r="E140" s="30"/>
      <c r="F140" s="30"/>
      <c r="G140" s="30"/>
      <c r="H140" s="30"/>
      <c r="I140" s="30"/>
      <c r="J140" s="30"/>
      <c r="K140" s="30"/>
      <c r="L140" s="30"/>
      <c r="M140" s="30"/>
      <c r="N140" s="30"/>
      <c r="O140" s="30"/>
      <c r="P140" s="30"/>
      <c r="Q140" s="30"/>
      <c r="R140" s="30"/>
      <c r="S140" s="30"/>
      <c r="T140" s="30"/>
      <c r="U140" s="30"/>
      <c r="V140" s="30"/>
      <c r="W140" s="30"/>
      <c r="AJ140" s="170" t="s">
        <v>5</v>
      </c>
      <c r="AK140" s="170"/>
      <c r="AL140" s="170"/>
      <c r="AN140" s="382">
        <f>$AN$96</f>
        <v>0</v>
      </c>
      <c r="AO140" s="382"/>
      <c r="AP140" s="382"/>
      <c r="AQ140" s="382"/>
      <c r="AR140" s="382"/>
      <c r="AS140" s="382"/>
      <c r="AT140" s="382"/>
      <c r="AU140" s="382"/>
      <c r="AV140" s="382"/>
      <c r="AW140" s="382"/>
      <c r="AX140" s="382"/>
      <c r="AY140" s="382"/>
      <c r="AZ140" s="382"/>
      <c r="BA140" s="17" t="s">
        <v>7</v>
      </c>
      <c r="BC140" s="10"/>
      <c r="BE140" s="4" t="s">
        <v>64</v>
      </c>
    </row>
    <row r="141" spans="1:59" ht="13.35" customHeight="1" x14ac:dyDescent="0.15">
      <c r="A141" s="5"/>
      <c r="B141" s="13" t="s">
        <v>18</v>
      </c>
      <c r="C141" s="30"/>
      <c r="D141" s="30"/>
      <c r="E141" s="30"/>
      <c r="F141" s="30"/>
      <c r="G141" s="30"/>
      <c r="H141" s="30"/>
      <c r="I141" s="30"/>
      <c r="J141" s="30"/>
      <c r="K141" s="30"/>
      <c r="L141" s="30"/>
      <c r="M141" s="30"/>
      <c r="N141" s="30"/>
      <c r="O141" s="30"/>
      <c r="P141" s="30"/>
      <c r="Q141" s="30"/>
      <c r="R141" s="30"/>
      <c r="S141" s="30"/>
      <c r="T141" s="30"/>
      <c r="U141" s="30"/>
      <c r="V141" s="30"/>
      <c r="W141" s="30"/>
      <c r="AM141" s="31"/>
      <c r="AN141" s="31"/>
      <c r="AO141" s="31"/>
      <c r="AP141" s="31"/>
      <c r="AQ141" s="31"/>
      <c r="AR141" s="31"/>
      <c r="AS141" s="31"/>
      <c r="AT141" s="31"/>
      <c r="AU141" s="31"/>
      <c r="AV141" s="31"/>
      <c r="AW141" s="31"/>
      <c r="AX141" s="31"/>
      <c r="AY141" s="31"/>
      <c r="AZ141" s="31"/>
      <c r="BA141" s="17"/>
      <c r="BC141" s="10"/>
      <c r="BE141" s="4" t="s">
        <v>65</v>
      </c>
    </row>
    <row r="142" spans="1:59" ht="13.35" customHeight="1" x14ac:dyDescent="0.15">
      <c r="A142" s="5"/>
      <c r="B142" s="13" t="s">
        <v>74</v>
      </c>
      <c r="C142" s="30"/>
      <c r="D142" s="30"/>
      <c r="E142" s="30"/>
      <c r="F142" s="30"/>
      <c r="G142" s="30"/>
      <c r="H142" s="30"/>
      <c r="I142" s="30"/>
      <c r="J142" s="30"/>
      <c r="K142" s="30"/>
      <c r="L142" s="30"/>
      <c r="M142" s="30"/>
      <c r="N142" s="30"/>
      <c r="O142" s="30"/>
      <c r="P142" s="30"/>
      <c r="Q142" s="30"/>
      <c r="R142" s="30"/>
      <c r="S142" s="30"/>
      <c r="T142" s="30"/>
      <c r="U142" s="30"/>
      <c r="V142" s="30"/>
      <c r="W142" s="30"/>
      <c r="AJ142" s="366" t="s">
        <v>27</v>
      </c>
      <c r="AK142" s="366"/>
      <c r="AL142" s="366"/>
      <c r="AM142" s="41" t="s">
        <v>50</v>
      </c>
      <c r="AN142" s="383">
        <f>$AN$98</f>
        <v>0</v>
      </c>
      <c r="AO142" s="383"/>
      <c r="AP142" s="383"/>
      <c r="AQ142" s="383"/>
      <c r="AR142" s="383"/>
      <c r="AS142" s="367" t="s">
        <v>46</v>
      </c>
      <c r="AT142" s="367"/>
      <c r="AU142" s="367"/>
      <c r="AV142" s="367"/>
      <c r="AW142" s="383">
        <f>$AW$98</f>
        <v>0</v>
      </c>
      <c r="AX142" s="383"/>
      <c r="AY142" s="383"/>
      <c r="AZ142" s="383"/>
      <c r="BA142" s="383"/>
      <c r="BB142" s="41"/>
      <c r="BC142" s="10"/>
      <c r="BE142" s="4" t="s">
        <v>66</v>
      </c>
    </row>
    <row r="143" spans="1:59" ht="13.35" customHeight="1" thickBot="1" x14ac:dyDescent="0.2">
      <c r="A143" s="5"/>
      <c r="B143" s="13"/>
      <c r="C143" s="30"/>
      <c r="D143" s="30"/>
      <c r="E143" s="30"/>
      <c r="F143" s="30"/>
      <c r="G143" s="30"/>
      <c r="H143" s="30"/>
      <c r="I143" s="30"/>
      <c r="J143" s="30"/>
      <c r="K143" s="30"/>
      <c r="L143" s="30"/>
      <c r="M143" s="30"/>
      <c r="N143" s="30"/>
      <c r="O143" s="30"/>
      <c r="P143" s="30"/>
      <c r="Q143" s="30"/>
      <c r="R143" s="30"/>
      <c r="S143" s="30"/>
      <c r="T143" s="30"/>
      <c r="U143" s="30"/>
      <c r="V143" s="30"/>
      <c r="W143" s="30"/>
      <c r="AM143" s="32"/>
      <c r="AN143" s="32"/>
      <c r="AO143" s="32"/>
      <c r="AP143" s="33"/>
      <c r="AQ143" s="33"/>
      <c r="AR143" s="17"/>
      <c r="AS143" s="17"/>
      <c r="AT143" s="17"/>
      <c r="AU143" s="17"/>
      <c r="AV143" s="33"/>
      <c r="AW143" s="33"/>
      <c r="AX143" s="33"/>
      <c r="AY143" s="33"/>
      <c r="AZ143" s="33"/>
      <c r="BC143" s="10"/>
      <c r="BE143" s="4" t="s">
        <v>67</v>
      </c>
    </row>
    <row r="144" spans="1:59" ht="13.35" customHeight="1" thickTop="1" thickBot="1" x14ac:dyDescent="0.2">
      <c r="A144" s="5"/>
      <c r="B144" s="368" t="s">
        <v>35</v>
      </c>
      <c r="C144" s="369"/>
      <c r="D144" s="369"/>
      <c r="E144" s="369"/>
      <c r="F144" s="369"/>
      <c r="G144" s="369"/>
      <c r="H144" s="369"/>
      <c r="I144" s="369"/>
      <c r="J144" s="369"/>
      <c r="K144" s="369"/>
      <c r="L144" s="369"/>
      <c r="M144" s="369"/>
      <c r="N144" s="369"/>
      <c r="O144" s="369"/>
      <c r="P144" s="369"/>
      <c r="Q144" s="369"/>
      <c r="R144" s="370"/>
      <c r="S144" s="371" t="s">
        <v>8</v>
      </c>
      <c r="T144" s="372"/>
      <c r="U144" s="372"/>
      <c r="V144" s="372"/>
      <c r="W144" s="372"/>
      <c r="X144" s="372"/>
      <c r="Y144" s="372"/>
      <c r="Z144" s="373"/>
      <c r="AA144" s="369" t="s">
        <v>31</v>
      </c>
      <c r="AB144" s="369"/>
      <c r="AC144" s="369"/>
      <c r="AD144" s="369"/>
      <c r="AE144" s="369"/>
      <c r="AF144" s="369"/>
      <c r="AG144" s="370"/>
      <c r="AH144" s="369" t="s">
        <v>42</v>
      </c>
      <c r="AI144" s="369"/>
      <c r="AJ144" s="369"/>
      <c r="AK144" s="370"/>
      <c r="AL144" s="369" t="s">
        <v>41</v>
      </c>
      <c r="AM144" s="369"/>
      <c r="AN144" s="369"/>
      <c r="AO144" s="369"/>
      <c r="AP144" s="369"/>
      <c r="AQ144" s="369"/>
      <c r="AR144" s="369"/>
      <c r="AS144" s="369"/>
      <c r="AT144" s="369"/>
      <c r="AU144" s="369"/>
      <c r="AV144" s="369"/>
      <c r="AW144" s="369"/>
      <c r="AX144" s="369"/>
      <c r="AY144" s="369"/>
      <c r="AZ144" s="369"/>
      <c r="BA144" s="369"/>
      <c r="BB144" s="374"/>
      <c r="BC144" s="10"/>
      <c r="BE144" s="4" t="s">
        <v>68</v>
      </c>
    </row>
    <row r="145" spans="1:57" ht="13.35" customHeight="1" thickTop="1" x14ac:dyDescent="0.15">
      <c r="A145" s="5"/>
      <c r="B145" s="335"/>
      <c r="C145" s="335"/>
      <c r="D145" s="335"/>
      <c r="E145" s="335"/>
      <c r="F145" s="335"/>
      <c r="G145" s="335"/>
      <c r="H145" s="335"/>
      <c r="I145" s="335"/>
      <c r="J145" s="335"/>
      <c r="K145" s="335"/>
      <c r="L145" s="335"/>
      <c r="M145" s="335"/>
      <c r="N145" s="335"/>
      <c r="O145" s="335"/>
      <c r="P145" s="335"/>
      <c r="Q145" s="335"/>
      <c r="R145" s="336"/>
      <c r="S145" s="341"/>
      <c r="T145" s="342"/>
      <c r="U145" s="342"/>
      <c r="V145" s="342"/>
      <c r="W145" s="342"/>
      <c r="X145" s="343"/>
      <c r="Y145" s="350"/>
      <c r="Z145" s="351"/>
      <c r="AA145" s="350"/>
      <c r="AB145" s="350"/>
      <c r="AC145" s="350"/>
      <c r="AD145" s="350"/>
      <c r="AE145" s="350"/>
      <c r="AF145" s="350"/>
      <c r="AG145" s="351"/>
      <c r="AH145" s="350">
        <v>8</v>
      </c>
      <c r="AI145" s="350"/>
      <c r="AJ145" s="356" t="s">
        <v>36</v>
      </c>
      <c r="AK145" s="357"/>
      <c r="AL145" s="320">
        <f>SUM(AB168)*1.08</f>
        <v>0</v>
      </c>
      <c r="AM145" s="320"/>
      <c r="AN145" s="320"/>
      <c r="AO145" s="320"/>
      <c r="AP145" s="320"/>
      <c r="AQ145" s="320"/>
      <c r="AR145" s="320"/>
      <c r="AS145" s="320"/>
      <c r="AT145" s="320"/>
      <c r="AU145" s="61"/>
      <c r="AV145" s="61"/>
      <c r="AW145" s="61"/>
      <c r="AX145" s="61"/>
      <c r="AY145" s="61"/>
      <c r="AZ145" s="61"/>
      <c r="BA145" s="61"/>
      <c r="BB145" s="61"/>
      <c r="BC145" s="10"/>
      <c r="BE145" s="4" t="s">
        <v>69</v>
      </c>
    </row>
    <row r="146" spans="1:57" ht="13.35" customHeight="1" x14ac:dyDescent="0.15">
      <c r="A146" s="5"/>
      <c r="B146" s="337"/>
      <c r="C146" s="337"/>
      <c r="D146" s="337"/>
      <c r="E146" s="337"/>
      <c r="F146" s="337"/>
      <c r="G146" s="337"/>
      <c r="H146" s="337"/>
      <c r="I146" s="337"/>
      <c r="J146" s="337"/>
      <c r="K146" s="337"/>
      <c r="L146" s="337"/>
      <c r="M146" s="337"/>
      <c r="N146" s="337"/>
      <c r="O146" s="337"/>
      <c r="P146" s="337"/>
      <c r="Q146" s="337"/>
      <c r="R146" s="338"/>
      <c r="S146" s="344"/>
      <c r="T146" s="345"/>
      <c r="U146" s="345"/>
      <c r="V146" s="345"/>
      <c r="W146" s="345"/>
      <c r="X146" s="346"/>
      <c r="Y146" s="352"/>
      <c r="Z146" s="353"/>
      <c r="AA146" s="352"/>
      <c r="AB146" s="352"/>
      <c r="AC146" s="352"/>
      <c r="AD146" s="352"/>
      <c r="AE146" s="352"/>
      <c r="AF146" s="352"/>
      <c r="AG146" s="353"/>
      <c r="AH146" s="352"/>
      <c r="AI146" s="352"/>
      <c r="AJ146" s="358"/>
      <c r="AK146" s="359"/>
      <c r="AL146" s="321"/>
      <c r="AM146" s="321"/>
      <c r="AN146" s="321"/>
      <c r="AO146" s="321"/>
      <c r="AP146" s="321"/>
      <c r="AQ146" s="321"/>
      <c r="AR146" s="321"/>
      <c r="AS146" s="321"/>
      <c r="AT146" s="321"/>
      <c r="AU146" s="39"/>
      <c r="AV146" s="39"/>
      <c r="AW146" s="39"/>
      <c r="AX146" s="39"/>
      <c r="AY146" s="39"/>
      <c r="AZ146" s="39"/>
      <c r="BA146" s="39"/>
      <c r="BB146" s="39"/>
      <c r="BC146" s="10"/>
      <c r="BE146" s="4" t="s">
        <v>70</v>
      </c>
    </row>
    <row r="147" spans="1:57" ht="13.35" customHeight="1" thickBot="1" x14ac:dyDescent="0.2">
      <c r="A147" s="5"/>
      <c r="B147" s="339"/>
      <c r="C147" s="339"/>
      <c r="D147" s="339"/>
      <c r="E147" s="339"/>
      <c r="F147" s="339"/>
      <c r="G147" s="339"/>
      <c r="H147" s="339"/>
      <c r="I147" s="339"/>
      <c r="J147" s="339"/>
      <c r="K147" s="339"/>
      <c r="L147" s="339"/>
      <c r="M147" s="339"/>
      <c r="N147" s="339"/>
      <c r="O147" s="339"/>
      <c r="P147" s="339"/>
      <c r="Q147" s="339"/>
      <c r="R147" s="340"/>
      <c r="S147" s="347"/>
      <c r="T147" s="348"/>
      <c r="U147" s="348"/>
      <c r="V147" s="348"/>
      <c r="W147" s="348"/>
      <c r="X147" s="349"/>
      <c r="Y147" s="354"/>
      <c r="Z147" s="355"/>
      <c r="AA147" s="354"/>
      <c r="AB147" s="354"/>
      <c r="AC147" s="354"/>
      <c r="AD147" s="354"/>
      <c r="AE147" s="354"/>
      <c r="AF147" s="354"/>
      <c r="AG147" s="355"/>
      <c r="AH147" s="354"/>
      <c r="AI147" s="354"/>
      <c r="AJ147" s="360"/>
      <c r="AK147" s="361"/>
      <c r="AL147" s="322"/>
      <c r="AM147" s="322"/>
      <c r="AN147" s="322"/>
      <c r="AO147" s="322"/>
      <c r="AP147" s="322"/>
      <c r="AQ147" s="322"/>
      <c r="AR147" s="322"/>
      <c r="AS147" s="322"/>
      <c r="AT147" s="322"/>
      <c r="AU147" s="59" t="s">
        <v>37</v>
      </c>
      <c r="AV147" s="60"/>
      <c r="AW147" s="60"/>
      <c r="AX147" s="426">
        <f>ROUNDDOWN(AL145-(AL145/(1+0.08)),0)</f>
        <v>0</v>
      </c>
      <c r="AY147" s="426"/>
      <c r="AZ147" s="426"/>
      <c r="BA147" s="426"/>
      <c r="BB147" s="60" t="s">
        <v>23</v>
      </c>
      <c r="BC147" s="10"/>
      <c r="BE147" s="4" t="s">
        <v>71</v>
      </c>
    </row>
    <row r="148" spans="1:57" ht="13.35" customHeight="1" thickTop="1" thickBot="1" x14ac:dyDescent="0.2">
      <c r="A148" s="5"/>
      <c r="BC148" s="10"/>
    </row>
    <row r="149" spans="1:57" ht="13.35" customHeight="1" thickTop="1" thickBot="1" x14ac:dyDescent="0.2">
      <c r="A149" s="5"/>
      <c r="B149" s="324" t="s">
        <v>11</v>
      </c>
      <c r="C149" s="325"/>
      <c r="D149" s="326" t="s">
        <v>45</v>
      </c>
      <c r="E149" s="326"/>
      <c r="F149" s="326"/>
      <c r="G149" s="326"/>
      <c r="H149" s="326"/>
      <c r="I149" s="326"/>
      <c r="J149" s="326"/>
      <c r="K149" s="326"/>
      <c r="L149" s="326"/>
      <c r="M149" s="326"/>
      <c r="N149" s="326"/>
      <c r="O149" s="326"/>
      <c r="P149" s="326"/>
      <c r="Q149" s="326"/>
      <c r="R149" s="325"/>
      <c r="S149" s="327" t="s">
        <v>12</v>
      </c>
      <c r="T149" s="328"/>
      <c r="U149" s="327" t="s">
        <v>13</v>
      </c>
      <c r="V149" s="328"/>
      <c r="W149" s="427" t="s">
        <v>113</v>
      </c>
      <c r="X149" s="427"/>
      <c r="Y149" s="427"/>
      <c r="Z149" s="427"/>
      <c r="AA149" s="428"/>
      <c r="AB149" s="327" t="s">
        <v>43</v>
      </c>
      <c r="AC149" s="331"/>
      <c r="AD149" s="331"/>
      <c r="AE149" s="331"/>
      <c r="AF149" s="332"/>
      <c r="AG149" s="333" t="s">
        <v>40</v>
      </c>
      <c r="AH149" s="326"/>
      <c r="AI149" s="326"/>
      <c r="AJ149" s="326"/>
      <c r="AK149" s="326"/>
      <c r="AL149" s="326"/>
      <c r="AM149" s="334"/>
      <c r="AN149" s="327" t="s">
        <v>44</v>
      </c>
      <c r="AO149" s="331"/>
      <c r="AP149" s="331"/>
      <c r="AQ149" s="331"/>
      <c r="AR149" s="328"/>
      <c r="AS149" s="327" t="s">
        <v>72</v>
      </c>
      <c r="AT149" s="331"/>
      <c r="AU149" s="331"/>
      <c r="AV149" s="331"/>
      <c r="AW149" s="328"/>
      <c r="AX149" s="327" t="s">
        <v>39</v>
      </c>
      <c r="AY149" s="331"/>
      <c r="AZ149" s="331"/>
      <c r="BA149" s="331"/>
      <c r="BB149" s="362"/>
      <c r="BC149" s="10"/>
    </row>
    <row r="150" spans="1:57" ht="13.35" customHeight="1" thickTop="1" thickBot="1" x14ac:dyDescent="0.2">
      <c r="A150" s="5"/>
      <c r="B150" s="301"/>
      <c r="C150" s="302"/>
      <c r="D150" s="303"/>
      <c r="E150" s="303"/>
      <c r="F150" s="303"/>
      <c r="G150" s="303"/>
      <c r="H150" s="303"/>
      <c r="I150" s="303"/>
      <c r="J150" s="303"/>
      <c r="K150" s="303"/>
      <c r="L150" s="303"/>
      <c r="M150" s="303"/>
      <c r="N150" s="303"/>
      <c r="O150" s="303"/>
      <c r="P150" s="303"/>
      <c r="Q150" s="303"/>
      <c r="R150" s="304"/>
      <c r="S150" s="305"/>
      <c r="T150" s="306"/>
      <c r="U150" s="305"/>
      <c r="V150" s="306"/>
      <c r="W150" s="309"/>
      <c r="X150" s="309"/>
      <c r="Y150" s="309"/>
      <c r="Z150" s="309"/>
      <c r="AA150" s="310"/>
      <c r="AB150" s="423" t="str">
        <f>IF(S150="","",S150*W150)</f>
        <v/>
      </c>
      <c r="AC150" s="424"/>
      <c r="AD150" s="424"/>
      <c r="AE150" s="424"/>
      <c r="AF150" s="425"/>
      <c r="AG150" s="314" t="s">
        <v>50</v>
      </c>
      <c r="AH150" s="315"/>
      <c r="AI150" s="315"/>
      <c r="AJ150" s="315"/>
      <c r="AK150" s="315"/>
      <c r="AL150" s="315"/>
      <c r="AM150" s="316"/>
      <c r="AN150" s="317"/>
      <c r="AO150" s="318"/>
      <c r="AP150" s="318"/>
      <c r="AQ150" s="318"/>
      <c r="AR150" s="319"/>
      <c r="AS150" s="317"/>
      <c r="AT150" s="318"/>
      <c r="AU150" s="318"/>
      <c r="AV150" s="318"/>
      <c r="AW150" s="319"/>
      <c r="AX150" s="298" t="str">
        <f>IF(AN150="","",AN150-(AB150+AS150))</f>
        <v/>
      </c>
      <c r="AY150" s="299"/>
      <c r="AZ150" s="299"/>
      <c r="BA150" s="299"/>
      <c r="BB150" s="300"/>
      <c r="BC150" s="10"/>
    </row>
    <row r="151" spans="1:57" ht="13.35" customHeight="1" thickBot="1" x14ac:dyDescent="0.2">
      <c r="A151" s="5"/>
      <c r="B151" s="290"/>
      <c r="C151" s="291"/>
      <c r="D151" s="292"/>
      <c r="E151" s="292"/>
      <c r="F151" s="292"/>
      <c r="G151" s="292"/>
      <c r="H151" s="292"/>
      <c r="I151" s="292"/>
      <c r="J151" s="292"/>
      <c r="K151" s="292"/>
      <c r="L151" s="292"/>
      <c r="M151" s="292"/>
      <c r="N151" s="292"/>
      <c r="O151" s="292"/>
      <c r="P151" s="292"/>
      <c r="Q151" s="292"/>
      <c r="R151" s="293"/>
      <c r="S151" s="307"/>
      <c r="T151" s="308"/>
      <c r="U151" s="307"/>
      <c r="V151" s="308"/>
      <c r="W151" s="296"/>
      <c r="X151" s="296"/>
      <c r="Y151" s="296"/>
      <c r="Z151" s="296"/>
      <c r="AA151" s="297"/>
      <c r="AB151" s="386"/>
      <c r="AC151" s="387"/>
      <c r="AD151" s="387"/>
      <c r="AE151" s="387"/>
      <c r="AF151" s="388"/>
      <c r="AG151" s="279"/>
      <c r="AH151" s="280"/>
      <c r="AI151" s="280"/>
      <c r="AJ151" s="280"/>
      <c r="AK151" s="280"/>
      <c r="AL151" s="280"/>
      <c r="AM151" s="281"/>
      <c r="AN151" s="282"/>
      <c r="AO151" s="283"/>
      <c r="AP151" s="283"/>
      <c r="AQ151" s="283"/>
      <c r="AR151" s="284"/>
      <c r="AS151" s="282"/>
      <c r="AT151" s="283"/>
      <c r="AU151" s="283"/>
      <c r="AV151" s="283"/>
      <c r="AW151" s="284"/>
      <c r="AX151" s="250"/>
      <c r="AY151" s="251"/>
      <c r="AZ151" s="251"/>
      <c r="BA151" s="251"/>
      <c r="BB151" s="252"/>
      <c r="BC151" s="10"/>
    </row>
    <row r="152" spans="1:57" ht="13.35" customHeight="1" thickBot="1" x14ac:dyDescent="0.2">
      <c r="A152" s="5"/>
      <c r="B152" s="392"/>
      <c r="C152" s="393"/>
      <c r="D152" s="394"/>
      <c r="E152" s="394"/>
      <c r="F152" s="394"/>
      <c r="G152" s="394"/>
      <c r="H152" s="394"/>
      <c r="I152" s="394"/>
      <c r="J152" s="394"/>
      <c r="K152" s="394"/>
      <c r="L152" s="394"/>
      <c r="M152" s="394"/>
      <c r="N152" s="394"/>
      <c r="O152" s="394"/>
      <c r="P152" s="394"/>
      <c r="Q152" s="394"/>
      <c r="R152" s="395"/>
      <c r="S152" s="396"/>
      <c r="T152" s="397"/>
      <c r="U152" s="396"/>
      <c r="V152" s="397"/>
      <c r="W152" s="400"/>
      <c r="X152" s="400"/>
      <c r="Y152" s="400"/>
      <c r="Z152" s="400"/>
      <c r="AA152" s="401"/>
      <c r="AB152" s="420" t="str">
        <f>IF(S152="","",S152*W152)</f>
        <v/>
      </c>
      <c r="AC152" s="421"/>
      <c r="AD152" s="421"/>
      <c r="AE152" s="421"/>
      <c r="AF152" s="422"/>
      <c r="AG152" s="408" t="s">
        <v>50</v>
      </c>
      <c r="AH152" s="409"/>
      <c r="AI152" s="409"/>
      <c r="AJ152" s="409"/>
      <c r="AK152" s="409"/>
      <c r="AL152" s="409"/>
      <c r="AM152" s="410"/>
      <c r="AN152" s="411"/>
      <c r="AO152" s="412"/>
      <c r="AP152" s="412"/>
      <c r="AQ152" s="412"/>
      <c r="AR152" s="413"/>
      <c r="AS152" s="411"/>
      <c r="AT152" s="412"/>
      <c r="AU152" s="412"/>
      <c r="AV152" s="412"/>
      <c r="AW152" s="413"/>
      <c r="AX152" s="414" t="str">
        <f>IF(AN152="","",AN152-(AB152+AS152))</f>
        <v/>
      </c>
      <c r="AY152" s="415"/>
      <c r="AZ152" s="415"/>
      <c r="BA152" s="415"/>
      <c r="BB152" s="416"/>
      <c r="BC152" s="10"/>
    </row>
    <row r="153" spans="1:57" ht="13.35" customHeight="1" thickBot="1" x14ac:dyDescent="0.2">
      <c r="A153" s="5"/>
      <c r="B153" s="253"/>
      <c r="C153" s="254"/>
      <c r="D153" s="255"/>
      <c r="E153" s="255"/>
      <c r="F153" s="255"/>
      <c r="G153" s="255"/>
      <c r="H153" s="255"/>
      <c r="I153" s="255"/>
      <c r="J153" s="255"/>
      <c r="K153" s="255"/>
      <c r="L153" s="255"/>
      <c r="M153" s="255"/>
      <c r="N153" s="255"/>
      <c r="O153" s="255"/>
      <c r="P153" s="255"/>
      <c r="Q153" s="255"/>
      <c r="R153" s="256"/>
      <c r="S153" s="398"/>
      <c r="T153" s="399"/>
      <c r="U153" s="398"/>
      <c r="V153" s="399"/>
      <c r="W153" s="285"/>
      <c r="X153" s="285"/>
      <c r="Y153" s="285"/>
      <c r="Z153" s="285"/>
      <c r="AA153" s="286"/>
      <c r="AB153" s="420"/>
      <c r="AC153" s="421"/>
      <c r="AD153" s="421"/>
      <c r="AE153" s="421"/>
      <c r="AF153" s="422"/>
      <c r="AG153" s="287"/>
      <c r="AH153" s="288"/>
      <c r="AI153" s="288"/>
      <c r="AJ153" s="288"/>
      <c r="AK153" s="288"/>
      <c r="AL153" s="288"/>
      <c r="AM153" s="289"/>
      <c r="AN153" s="262"/>
      <c r="AO153" s="263"/>
      <c r="AP153" s="263"/>
      <c r="AQ153" s="263"/>
      <c r="AR153" s="264"/>
      <c r="AS153" s="262"/>
      <c r="AT153" s="263"/>
      <c r="AU153" s="263"/>
      <c r="AV153" s="263"/>
      <c r="AW153" s="264"/>
      <c r="AX153" s="265"/>
      <c r="AY153" s="266"/>
      <c r="AZ153" s="266"/>
      <c r="BA153" s="266"/>
      <c r="BB153" s="267"/>
      <c r="BC153" s="10"/>
    </row>
    <row r="154" spans="1:57" ht="13.35" customHeight="1" thickBot="1" x14ac:dyDescent="0.2">
      <c r="A154" s="5"/>
      <c r="B154" s="301"/>
      <c r="C154" s="302"/>
      <c r="D154" s="303"/>
      <c r="E154" s="303"/>
      <c r="F154" s="303"/>
      <c r="G154" s="303"/>
      <c r="H154" s="303"/>
      <c r="I154" s="303"/>
      <c r="J154" s="303"/>
      <c r="K154" s="303"/>
      <c r="L154" s="303"/>
      <c r="M154" s="303"/>
      <c r="N154" s="303"/>
      <c r="O154" s="303"/>
      <c r="P154" s="303"/>
      <c r="Q154" s="303"/>
      <c r="R154" s="304"/>
      <c r="S154" s="305"/>
      <c r="T154" s="306"/>
      <c r="U154" s="305"/>
      <c r="V154" s="306"/>
      <c r="W154" s="309"/>
      <c r="X154" s="309"/>
      <c r="Y154" s="309"/>
      <c r="Z154" s="309"/>
      <c r="AA154" s="310"/>
      <c r="AB154" s="417" t="str">
        <f>IF(S154="","",S154*W154*1.08)</f>
        <v/>
      </c>
      <c r="AC154" s="418"/>
      <c r="AD154" s="418"/>
      <c r="AE154" s="418"/>
      <c r="AF154" s="419"/>
      <c r="AG154" s="314" t="s">
        <v>50</v>
      </c>
      <c r="AH154" s="315"/>
      <c r="AI154" s="315"/>
      <c r="AJ154" s="315"/>
      <c r="AK154" s="315"/>
      <c r="AL154" s="315"/>
      <c r="AM154" s="316"/>
      <c r="AN154" s="317"/>
      <c r="AO154" s="318"/>
      <c r="AP154" s="318"/>
      <c r="AQ154" s="318"/>
      <c r="AR154" s="319"/>
      <c r="AS154" s="317"/>
      <c r="AT154" s="318"/>
      <c r="AU154" s="318"/>
      <c r="AV154" s="318"/>
      <c r="AW154" s="319"/>
      <c r="AX154" s="298" t="str">
        <f>IF(AN154="","",AN154-(AB154+AS154))</f>
        <v/>
      </c>
      <c r="AY154" s="299"/>
      <c r="AZ154" s="299"/>
      <c r="BA154" s="299"/>
      <c r="BB154" s="300"/>
      <c r="BC154" s="10"/>
    </row>
    <row r="155" spans="1:57" ht="13.35" customHeight="1" thickBot="1" x14ac:dyDescent="0.2">
      <c r="A155" s="5"/>
      <c r="B155" s="290"/>
      <c r="C155" s="291"/>
      <c r="D155" s="292"/>
      <c r="E155" s="292"/>
      <c r="F155" s="292"/>
      <c r="G155" s="292"/>
      <c r="H155" s="292"/>
      <c r="I155" s="292"/>
      <c r="J155" s="292"/>
      <c r="K155" s="292"/>
      <c r="L155" s="292"/>
      <c r="M155" s="292"/>
      <c r="N155" s="292"/>
      <c r="O155" s="292"/>
      <c r="P155" s="292"/>
      <c r="Q155" s="292"/>
      <c r="R155" s="293"/>
      <c r="S155" s="307"/>
      <c r="T155" s="308"/>
      <c r="U155" s="307"/>
      <c r="V155" s="308"/>
      <c r="W155" s="296"/>
      <c r="X155" s="296"/>
      <c r="Y155" s="296"/>
      <c r="Z155" s="296"/>
      <c r="AA155" s="297"/>
      <c r="AB155" s="417"/>
      <c r="AC155" s="418"/>
      <c r="AD155" s="418"/>
      <c r="AE155" s="418"/>
      <c r="AF155" s="419"/>
      <c r="AG155" s="279"/>
      <c r="AH155" s="280"/>
      <c r="AI155" s="280"/>
      <c r="AJ155" s="280"/>
      <c r="AK155" s="280"/>
      <c r="AL155" s="280"/>
      <c r="AM155" s="281"/>
      <c r="AN155" s="282"/>
      <c r="AO155" s="283"/>
      <c r="AP155" s="283"/>
      <c r="AQ155" s="283"/>
      <c r="AR155" s="284"/>
      <c r="AS155" s="282"/>
      <c r="AT155" s="283"/>
      <c r="AU155" s="283"/>
      <c r="AV155" s="283"/>
      <c r="AW155" s="284"/>
      <c r="AX155" s="250"/>
      <c r="AY155" s="251"/>
      <c r="AZ155" s="251"/>
      <c r="BA155" s="251"/>
      <c r="BB155" s="252"/>
      <c r="BC155" s="10"/>
    </row>
    <row r="156" spans="1:57" ht="13.35" customHeight="1" thickBot="1" x14ac:dyDescent="0.2">
      <c r="A156" s="5"/>
      <c r="B156" s="392"/>
      <c r="C156" s="393"/>
      <c r="D156" s="394"/>
      <c r="E156" s="394"/>
      <c r="F156" s="394"/>
      <c r="G156" s="394"/>
      <c r="H156" s="394"/>
      <c r="I156" s="394"/>
      <c r="J156" s="394"/>
      <c r="K156" s="394"/>
      <c r="L156" s="394"/>
      <c r="M156" s="394"/>
      <c r="N156" s="394"/>
      <c r="O156" s="394"/>
      <c r="P156" s="394"/>
      <c r="Q156" s="394"/>
      <c r="R156" s="395"/>
      <c r="S156" s="396"/>
      <c r="T156" s="397"/>
      <c r="U156" s="396"/>
      <c r="V156" s="397"/>
      <c r="W156" s="400"/>
      <c r="X156" s="400"/>
      <c r="Y156" s="400"/>
      <c r="Z156" s="400"/>
      <c r="AA156" s="401"/>
      <c r="AB156" s="420"/>
      <c r="AC156" s="421"/>
      <c r="AD156" s="421"/>
      <c r="AE156" s="421"/>
      <c r="AF156" s="422"/>
      <c r="AG156" s="408" t="s">
        <v>50</v>
      </c>
      <c r="AH156" s="409"/>
      <c r="AI156" s="409"/>
      <c r="AJ156" s="409"/>
      <c r="AK156" s="409"/>
      <c r="AL156" s="409"/>
      <c r="AM156" s="410"/>
      <c r="AN156" s="411"/>
      <c r="AO156" s="412"/>
      <c r="AP156" s="412"/>
      <c r="AQ156" s="412"/>
      <c r="AR156" s="413"/>
      <c r="AS156" s="411"/>
      <c r="AT156" s="412"/>
      <c r="AU156" s="412"/>
      <c r="AV156" s="412"/>
      <c r="AW156" s="413"/>
      <c r="AX156" s="414" t="str">
        <f>IF(AN156="","",AN156-(AB156+AS156))</f>
        <v/>
      </c>
      <c r="AY156" s="415"/>
      <c r="AZ156" s="415"/>
      <c r="BA156" s="415"/>
      <c r="BB156" s="416"/>
      <c r="BC156" s="10"/>
    </row>
    <row r="157" spans="1:57" ht="13.35" customHeight="1" thickBot="1" x14ac:dyDescent="0.2">
      <c r="A157" s="5"/>
      <c r="B157" s="253"/>
      <c r="C157" s="254"/>
      <c r="D157" s="255"/>
      <c r="E157" s="255"/>
      <c r="F157" s="255"/>
      <c r="G157" s="255"/>
      <c r="H157" s="255"/>
      <c r="I157" s="255"/>
      <c r="J157" s="255"/>
      <c r="K157" s="255"/>
      <c r="L157" s="255"/>
      <c r="M157" s="255"/>
      <c r="N157" s="255"/>
      <c r="O157" s="255"/>
      <c r="P157" s="255"/>
      <c r="Q157" s="255"/>
      <c r="R157" s="256"/>
      <c r="S157" s="398"/>
      <c r="T157" s="399"/>
      <c r="U157" s="398"/>
      <c r="V157" s="399"/>
      <c r="W157" s="285"/>
      <c r="X157" s="285"/>
      <c r="Y157" s="285"/>
      <c r="Z157" s="285"/>
      <c r="AA157" s="286"/>
      <c r="AB157" s="420"/>
      <c r="AC157" s="421"/>
      <c r="AD157" s="421"/>
      <c r="AE157" s="421"/>
      <c r="AF157" s="422"/>
      <c r="AG157" s="287"/>
      <c r="AH157" s="288"/>
      <c r="AI157" s="288"/>
      <c r="AJ157" s="288"/>
      <c r="AK157" s="288"/>
      <c r="AL157" s="288"/>
      <c r="AM157" s="289"/>
      <c r="AN157" s="262"/>
      <c r="AO157" s="263"/>
      <c r="AP157" s="263"/>
      <c r="AQ157" s="263"/>
      <c r="AR157" s="264"/>
      <c r="AS157" s="262"/>
      <c r="AT157" s="263"/>
      <c r="AU157" s="263"/>
      <c r="AV157" s="263"/>
      <c r="AW157" s="264"/>
      <c r="AX157" s="265"/>
      <c r="AY157" s="266"/>
      <c r="AZ157" s="266"/>
      <c r="BA157" s="266"/>
      <c r="BB157" s="267"/>
      <c r="BC157" s="10"/>
      <c r="BD157" s="34"/>
    </row>
    <row r="158" spans="1:57" ht="13.35" customHeight="1" thickBot="1" x14ac:dyDescent="0.2">
      <c r="A158" s="5"/>
      <c r="B158" s="301"/>
      <c r="C158" s="302"/>
      <c r="D158" s="303"/>
      <c r="E158" s="303"/>
      <c r="F158" s="303"/>
      <c r="G158" s="303"/>
      <c r="H158" s="303"/>
      <c r="I158" s="303"/>
      <c r="J158" s="303"/>
      <c r="K158" s="303"/>
      <c r="L158" s="303"/>
      <c r="M158" s="303"/>
      <c r="N158" s="303"/>
      <c r="O158" s="303"/>
      <c r="P158" s="303"/>
      <c r="Q158" s="303"/>
      <c r="R158" s="304"/>
      <c r="S158" s="305"/>
      <c r="T158" s="306"/>
      <c r="U158" s="305"/>
      <c r="V158" s="306"/>
      <c r="W158" s="309"/>
      <c r="X158" s="309"/>
      <c r="Y158" s="309"/>
      <c r="Z158" s="309"/>
      <c r="AA158" s="310"/>
      <c r="AB158" s="417" t="str">
        <f>IF(S158="","",S158*W158*1.08)</f>
        <v/>
      </c>
      <c r="AC158" s="418"/>
      <c r="AD158" s="418"/>
      <c r="AE158" s="418"/>
      <c r="AF158" s="419"/>
      <c r="AG158" s="314" t="s">
        <v>50</v>
      </c>
      <c r="AH158" s="315"/>
      <c r="AI158" s="315"/>
      <c r="AJ158" s="315"/>
      <c r="AK158" s="315"/>
      <c r="AL158" s="315"/>
      <c r="AM158" s="316"/>
      <c r="AN158" s="317"/>
      <c r="AO158" s="318"/>
      <c r="AP158" s="318"/>
      <c r="AQ158" s="318"/>
      <c r="AR158" s="319"/>
      <c r="AS158" s="317"/>
      <c r="AT158" s="318"/>
      <c r="AU158" s="318"/>
      <c r="AV158" s="318"/>
      <c r="AW158" s="319"/>
      <c r="AX158" s="298" t="str">
        <f>IF(AN158="","",AN158-(AB158+AS158))</f>
        <v/>
      </c>
      <c r="AY158" s="299"/>
      <c r="AZ158" s="299"/>
      <c r="BA158" s="299"/>
      <c r="BB158" s="300"/>
      <c r="BC158" s="10"/>
    </row>
    <row r="159" spans="1:57" ht="13.35" customHeight="1" thickBot="1" x14ac:dyDescent="0.2">
      <c r="A159" s="5"/>
      <c r="B159" s="290"/>
      <c r="C159" s="291"/>
      <c r="D159" s="292"/>
      <c r="E159" s="292"/>
      <c r="F159" s="292"/>
      <c r="G159" s="292"/>
      <c r="H159" s="292"/>
      <c r="I159" s="292"/>
      <c r="J159" s="292"/>
      <c r="K159" s="292"/>
      <c r="L159" s="292"/>
      <c r="M159" s="292"/>
      <c r="N159" s="292"/>
      <c r="O159" s="292"/>
      <c r="P159" s="292"/>
      <c r="Q159" s="292"/>
      <c r="R159" s="293"/>
      <c r="S159" s="307"/>
      <c r="T159" s="308"/>
      <c r="U159" s="307"/>
      <c r="V159" s="308"/>
      <c r="W159" s="296"/>
      <c r="X159" s="296"/>
      <c r="Y159" s="296"/>
      <c r="Z159" s="296"/>
      <c r="AA159" s="297"/>
      <c r="AB159" s="417"/>
      <c r="AC159" s="418"/>
      <c r="AD159" s="418"/>
      <c r="AE159" s="418"/>
      <c r="AF159" s="419"/>
      <c r="AG159" s="279"/>
      <c r="AH159" s="280"/>
      <c r="AI159" s="280"/>
      <c r="AJ159" s="280"/>
      <c r="AK159" s="280"/>
      <c r="AL159" s="280"/>
      <c r="AM159" s="281"/>
      <c r="AN159" s="282"/>
      <c r="AO159" s="283"/>
      <c r="AP159" s="283"/>
      <c r="AQ159" s="283"/>
      <c r="AR159" s="284"/>
      <c r="AS159" s="282"/>
      <c r="AT159" s="283"/>
      <c r="AU159" s="283"/>
      <c r="AV159" s="283"/>
      <c r="AW159" s="284"/>
      <c r="AX159" s="250"/>
      <c r="AY159" s="251"/>
      <c r="AZ159" s="251"/>
      <c r="BA159" s="251"/>
      <c r="BB159" s="252"/>
      <c r="BC159" s="10"/>
    </row>
    <row r="160" spans="1:57" ht="13.35" customHeight="1" thickBot="1" x14ac:dyDescent="0.2">
      <c r="A160" s="5"/>
      <c r="B160" s="392"/>
      <c r="C160" s="393"/>
      <c r="D160" s="394"/>
      <c r="E160" s="394"/>
      <c r="F160" s="394"/>
      <c r="G160" s="394"/>
      <c r="H160" s="394"/>
      <c r="I160" s="394"/>
      <c r="J160" s="394"/>
      <c r="K160" s="394"/>
      <c r="L160" s="394"/>
      <c r="M160" s="394"/>
      <c r="N160" s="394"/>
      <c r="O160" s="394"/>
      <c r="P160" s="394"/>
      <c r="Q160" s="394"/>
      <c r="R160" s="395"/>
      <c r="S160" s="396"/>
      <c r="T160" s="397"/>
      <c r="U160" s="396"/>
      <c r="V160" s="397"/>
      <c r="W160" s="400"/>
      <c r="X160" s="400"/>
      <c r="Y160" s="400"/>
      <c r="Z160" s="400"/>
      <c r="AA160" s="401"/>
      <c r="AB160" s="420" t="str">
        <f>IF(S160="","",S160*W160*1.08)</f>
        <v/>
      </c>
      <c r="AC160" s="421"/>
      <c r="AD160" s="421"/>
      <c r="AE160" s="421"/>
      <c r="AF160" s="422"/>
      <c r="AG160" s="408" t="s">
        <v>50</v>
      </c>
      <c r="AH160" s="409"/>
      <c r="AI160" s="409"/>
      <c r="AJ160" s="409"/>
      <c r="AK160" s="409"/>
      <c r="AL160" s="409"/>
      <c r="AM160" s="410"/>
      <c r="AN160" s="411"/>
      <c r="AO160" s="412"/>
      <c r="AP160" s="412"/>
      <c r="AQ160" s="412"/>
      <c r="AR160" s="413"/>
      <c r="AS160" s="411"/>
      <c r="AT160" s="412"/>
      <c r="AU160" s="412"/>
      <c r="AV160" s="412"/>
      <c r="AW160" s="413"/>
      <c r="AX160" s="414" t="str">
        <f>IF(AN160="","",AN160-(AB160+AS160))</f>
        <v/>
      </c>
      <c r="AY160" s="415"/>
      <c r="AZ160" s="415"/>
      <c r="BA160" s="415"/>
      <c r="BB160" s="416"/>
      <c r="BC160" s="10"/>
    </row>
    <row r="161" spans="1:55" ht="13.35" customHeight="1" thickBot="1" x14ac:dyDescent="0.2">
      <c r="A161" s="5"/>
      <c r="B161" s="253"/>
      <c r="C161" s="254"/>
      <c r="D161" s="255"/>
      <c r="E161" s="255"/>
      <c r="F161" s="255"/>
      <c r="G161" s="255"/>
      <c r="H161" s="255"/>
      <c r="I161" s="255"/>
      <c r="J161" s="255"/>
      <c r="K161" s="255"/>
      <c r="L161" s="255"/>
      <c r="M161" s="255"/>
      <c r="N161" s="255"/>
      <c r="O161" s="255"/>
      <c r="P161" s="255"/>
      <c r="Q161" s="255"/>
      <c r="R161" s="256"/>
      <c r="S161" s="398"/>
      <c r="T161" s="399"/>
      <c r="U161" s="398"/>
      <c r="V161" s="399"/>
      <c r="W161" s="285"/>
      <c r="X161" s="285"/>
      <c r="Y161" s="285"/>
      <c r="Z161" s="285"/>
      <c r="AA161" s="286"/>
      <c r="AB161" s="420"/>
      <c r="AC161" s="421"/>
      <c r="AD161" s="421"/>
      <c r="AE161" s="421"/>
      <c r="AF161" s="422"/>
      <c r="AG161" s="287"/>
      <c r="AH161" s="288"/>
      <c r="AI161" s="288"/>
      <c r="AJ161" s="288"/>
      <c r="AK161" s="288"/>
      <c r="AL161" s="288"/>
      <c r="AM161" s="289"/>
      <c r="AN161" s="262"/>
      <c r="AO161" s="263"/>
      <c r="AP161" s="263"/>
      <c r="AQ161" s="263"/>
      <c r="AR161" s="264"/>
      <c r="AS161" s="262"/>
      <c r="AT161" s="263"/>
      <c r="AU161" s="263"/>
      <c r="AV161" s="263"/>
      <c r="AW161" s="264"/>
      <c r="AX161" s="265"/>
      <c r="AY161" s="266"/>
      <c r="AZ161" s="266"/>
      <c r="BA161" s="266"/>
      <c r="BB161" s="267"/>
      <c r="BC161" s="10"/>
    </row>
    <row r="162" spans="1:55" ht="13.35" customHeight="1" thickBot="1" x14ac:dyDescent="0.2">
      <c r="A162" s="5"/>
      <c r="B162" s="301"/>
      <c r="C162" s="302"/>
      <c r="D162" s="303"/>
      <c r="E162" s="303"/>
      <c r="F162" s="303"/>
      <c r="G162" s="303"/>
      <c r="H162" s="303"/>
      <c r="I162" s="303"/>
      <c r="J162" s="303"/>
      <c r="K162" s="303"/>
      <c r="L162" s="303"/>
      <c r="M162" s="303"/>
      <c r="N162" s="303"/>
      <c r="O162" s="303"/>
      <c r="P162" s="303"/>
      <c r="Q162" s="303"/>
      <c r="R162" s="304"/>
      <c r="S162" s="305"/>
      <c r="T162" s="306"/>
      <c r="U162" s="305"/>
      <c r="V162" s="306"/>
      <c r="W162" s="309"/>
      <c r="X162" s="309"/>
      <c r="Y162" s="309"/>
      <c r="Z162" s="309"/>
      <c r="AA162" s="310"/>
      <c r="AB162" s="417" t="str">
        <f>IF(S162="","",S162*W162*1.08)</f>
        <v/>
      </c>
      <c r="AC162" s="418"/>
      <c r="AD162" s="418"/>
      <c r="AE162" s="418"/>
      <c r="AF162" s="419"/>
      <c r="AG162" s="314" t="s">
        <v>50</v>
      </c>
      <c r="AH162" s="315"/>
      <c r="AI162" s="315"/>
      <c r="AJ162" s="315"/>
      <c r="AK162" s="315"/>
      <c r="AL162" s="315"/>
      <c r="AM162" s="316"/>
      <c r="AN162" s="317"/>
      <c r="AO162" s="318"/>
      <c r="AP162" s="318"/>
      <c r="AQ162" s="318"/>
      <c r="AR162" s="319"/>
      <c r="AS162" s="317"/>
      <c r="AT162" s="318"/>
      <c r="AU162" s="318"/>
      <c r="AV162" s="318"/>
      <c r="AW162" s="319"/>
      <c r="AX162" s="298" t="str">
        <f>IF(AN162="","",AN162-(AB162+AS162))</f>
        <v/>
      </c>
      <c r="AY162" s="299"/>
      <c r="AZ162" s="299"/>
      <c r="BA162" s="299"/>
      <c r="BB162" s="300"/>
      <c r="BC162" s="10"/>
    </row>
    <row r="163" spans="1:55" ht="13.35" customHeight="1" thickBot="1" x14ac:dyDescent="0.2">
      <c r="A163" s="5"/>
      <c r="B163" s="290"/>
      <c r="C163" s="291"/>
      <c r="D163" s="292"/>
      <c r="E163" s="292"/>
      <c r="F163" s="292"/>
      <c r="G163" s="292"/>
      <c r="H163" s="292"/>
      <c r="I163" s="292"/>
      <c r="J163" s="292"/>
      <c r="K163" s="292"/>
      <c r="L163" s="292"/>
      <c r="M163" s="292"/>
      <c r="N163" s="292"/>
      <c r="O163" s="292"/>
      <c r="P163" s="292"/>
      <c r="Q163" s="292"/>
      <c r="R163" s="293"/>
      <c r="S163" s="307"/>
      <c r="T163" s="308"/>
      <c r="U163" s="307"/>
      <c r="V163" s="308"/>
      <c r="W163" s="296"/>
      <c r="X163" s="296"/>
      <c r="Y163" s="296"/>
      <c r="Z163" s="296"/>
      <c r="AA163" s="297"/>
      <c r="AB163" s="417"/>
      <c r="AC163" s="418"/>
      <c r="AD163" s="418"/>
      <c r="AE163" s="418"/>
      <c r="AF163" s="419"/>
      <c r="AG163" s="279"/>
      <c r="AH163" s="280"/>
      <c r="AI163" s="280"/>
      <c r="AJ163" s="280"/>
      <c r="AK163" s="280"/>
      <c r="AL163" s="280"/>
      <c r="AM163" s="281"/>
      <c r="AN163" s="282"/>
      <c r="AO163" s="283"/>
      <c r="AP163" s="283"/>
      <c r="AQ163" s="283"/>
      <c r="AR163" s="284"/>
      <c r="AS163" s="282"/>
      <c r="AT163" s="283"/>
      <c r="AU163" s="283"/>
      <c r="AV163" s="283"/>
      <c r="AW163" s="284"/>
      <c r="AX163" s="250"/>
      <c r="AY163" s="251"/>
      <c r="AZ163" s="251"/>
      <c r="BA163" s="251"/>
      <c r="BB163" s="252"/>
      <c r="BC163" s="10"/>
    </row>
    <row r="164" spans="1:55" ht="13.35" customHeight="1" thickBot="1" x14ac:dyDescent="0.2">
      <c r="A164" s="5"/>
      <c r="B164" s="392"/>
      <c r="C164" s="393"/>
      <c r="D164" s="394"/>
      <c r="E164" s="394"/>
      <c r="F164" s="394"/>
      <c r="G164" s="394"/>
      <c r="H164" s="394"/>
      <c r="I164" s="394"/>
      <c r="J164" s="394"/>
      <c r="K164" s="394"/>
      <c r="L164" s="394"/>
      <c r="M164" s="394"/>
      <c r="N164" s="394"/>
      <c r="O164" s="394"/>
      <c r="P164" s="394"/>
      <c r="Q164" s="394"/>
      <c r="R164" s="395"/>
      <c r="S164" s="396"/>
      <c r="T164" s="397"/>
      <c r="U164" s="396"/>
      <c r="V164" s="397"/>
      <c r="W164" s="400"/>
      <c r="X164" s="400"/>
      <c r="Y164" s="400"/>
      <c r="Z164" s="400"/>
      <c r="AA164" s="401"/>
      <c r="AB164" s="402" t="str">
        <f>IF(S164="","",S164*W164*1.08)</f>
        <v/>
      </c>
      <c r="AC164" s="403"/>
      <c r="AD164" s="403"/>
      <c r="AE164" s="403"/>
      <c r="AF164" s="404"/>
      <c r="AG164" s="408" t="s">
        <v>50</v>
      </c>
      <c r="AH164" s="409"/>
      <c r="AI164" s="409"/>
      <c r="AJ164" s="409"/>
      <c r="AK164" s="409"/>
      <c r="AL164" s="409"/>
      <c r="AM164" s="410"/>
      <c r="AN164" s="411"/>
      <c r="AO164" s="412"/>
      <c r="AP164" s="412"/>
      <c r="AQ164" s="412"/>
      <c r="AR164" s="413"/>
      <c r="AS164" s="411"/>
      <c r="AT164" s="412"/>
      <c r="AU164" s="412"/>
      <c r="AV164" s="412"/>
      <c r="AW164" s="413"/>
      <c r="AX164" s="414" t="str">
        <f>IF(AN164="","",AN164-(AB164+AS164))</f>
        <v/>
      </c>
      <c r="AY164" s="415"/>
      <c r="AZ164" s="415"/>
      <c r="BA164" s="415"/>
      <c r="BB164" s="416"/>
      <c r="BC164" s="10"/>
    </row>
    <row r="165" spans="1:55" ht="13.35" customHeight="1" thickBot="1" x14ac:dyDescent="0.2">
      <c r="A165" s="5"/>
      <c r="B165" s="253"/>
      <c r="C165" s="254"/>
      <c r="D165" s="255"/>
      <c r="E165" s="255"/>
      <c r="F165" s="255"/>
      <c r="G165" s="255"/>
      <c r="H165" s="255"/>
      <c r="I165" s="255"/>
      <c r="J165" s="255"/>
      <c r="K165" s="255"/>
      <c r="L165" s="255"/>
      <c r="M165" s="255"/>
      <c r="N165" s="255"/>
      <c r="O165" s="255"/>
      <c r="P165" s="255"/>
      <c r="Q165" s="255"/>
      <c r="R165" s="256"/>
      <c r="S165" s="398"/>
      <c r="T165" s="399"/>
      <c r="U165" s="398"/>
      <c r="V165" s="399"/>
      <c r="W165" s="285"/>
      <c r="X165" s="285"/>
      <c r="Y165" s="285"/>
      <c r="Z165" s="285"/>
      <c r="AA165" s="286"/>
      <c r="AB165" s="405"/>
      <c r="AC165" s="406"/>
      <c r="AD165" s="406"/>
      <c r="AE165" s="406"/>
      <c r="AF165" s="407"/>
      <c r="AG165" s="287"/>
      <c r="AH165" s="288"/>
      <c r="AI165" s="288"/>
      <c r="AJ165" s="288"/>
      <c r="AK165" s="288"/>
      <c r="AL165" s="288"/>
      <c r="AM165" s="289"/>
      <c r="AN165" s="262"/>
      <c r="AO165" s="263"/>
      <c r="AP165" s="263"/>
      <c r="AQ165" s="263"/>
      <c r="AR165" s="264"/>
      <c r="AS165" s="262"/>
      <c r="AT165" s="263"/>
      <c r="AU165" s="263"/>
      <c r="AV165" s="263"/>
      <c r="AW165" s="264"/>
      <c r="AX165" s="265"/>
      <c r="AY165" s="266"/>
      <c r="AZ165" s="266"/>
      <c r="BA165" s="266"/>
      <c r="BB165" s="267"/>
      <c r="BC165" s="10"/>
    </row>
    <row r="166" spans="1:55" ht="13.35" customHeight="1" thickBot="1" x14ac:dyDescent="0.2">
      <c r="A166" s="5"/>
      <c r="B166" s="301"/>
      <c r="C166" s="302"/>
      <c r="D166" s="303"/>
      <c r="E166" s="303"/>
      <c r="F166" s="303"/>
      <c r="G166" s="303"/>
      <c r="H166" s="303"/>
      <c r="I166" s="303"/>
      <c r="J166" s="303"/>
      <c r="K166" s="303"/>
      <c r="L166" s="303"/>
      <c r="M166" s="303"/>
      <c r="N166" s="303"/>
      <c r="O166" s="303"/>
      <c r="P166" s="303"/>
      <c r="Q166" s="303"/>
      <c r="R166" s="304"/>
      <c r="S166" s="305"/>
      <c r="T166" s="306"/>
      <c r="U166" s="305"/>
      <c r="V166" s="306"/>
      <c r="W166" s="309"/>
      <c r="X166" s="309"/>
      <c r="Y166" s="309"/>
      <c r="Z166" s="309"/>
      <c r="AA166" s="310"/>
      <c r="AB166" s="386" t="str">
        <f>IF(S166="","",S166*W166*1.08)</f>
        <v/>
      </c>
      <c r="AC166" s="387"/>
      <c r="AD166" s="387"/>
      <c r="AE166" s="387"/>
      <c r="AF166" s="388"/>
      <c r="AG166" s="314" t="s">
        <v>50</v>
      </c>
      <c r="AH166" s="315"/>
      <c r="AI166" s="315"/>
      <c r="AJ166" s="315"/>
      <c r="AK166" s="315"/>
      <c r="AL166" s="315"/>
      <c r="AM166" s="316"/>
      <c r="AN166" s="317"/>
      <c r="AO166" s="318"/>
      <c r="AP166" s="318"/>
      <c r="AQ166" s="318"/>
      <c r="AR166" s="319"/>
      <c r="AS166" s="317"/>
      <c r="AT166" s="318"/>
      <c r="AU166" s="318"/>
      <c r="AV166" s="318"/>
      <c r="AW166" s="319"/>
      <c r="AX166" s="298" t="str">
        <f>IF(AN166="","",AN166-(AB166+AS166))</f>
        <v/>
      </c>
      <c r="AY166" s="299"/>
      <c r="AZ166" s="299"/>
      <c r="BA166" s="299"/>
      <c r="BB166" s="300"/>
      <c r="BC166" s="10"/>
    </row>
    <row r="167" spans="1:55" ht="13.35" customHeight="1" thickBot="1" x14ac:dyDescent="0.2">
      <c r="A167" s="5"/>
      <c r="B167" s="290"/>
      <c r="C167" s="291"/>
      <c r="D167" s="292"/>
      <c r="E167" s="292"/>
      <c r="F167" s="292"/>
      <c r="G167" s="292"/>
      <c r="H167" s="292"/>
      <c r="I167" s="292"/>
      <c r="J167" s="292"/>
      <c r="K167" s="292"/>
      <c r="L167" s="292"/>
      <c r="M167" s="292"/>
      <c r="N167" s="292"/>
      <c r="O167" s="292"/>
      <c r="P167" s="292"/>
      <c r="Q167" s="292"/>
      <c r="R167" s="293"/>
      <c r="S167" s="307"/>
      <c r="T167" s="308"/>
      <c r="U167" s="307"/>
      <c r="V167" s="308"/>
      <c r="W167" s="296"/>
      <c r="X167" s="296"/>
      <c r="Y167" s="296"/>
      <c r="Z167" s="296"/>
      <c r="AA167" s="297"/>
      <c r="AB167" s="389"/>
      <c r="AC167" s="390"/>
      <c r="AD167" s="390"/>
      <c r="AE167" s="390"/>
      <c r="AF167" s="391"/>
      <c r="AG167" s="279"/>
      <c r="AH167" s="280"/>
      <c r="AI167" s="280"/>
      <c r="AJ167" s="280"/>
      <c r="AK167" s="280"/>
      <c r="AL167" s="280"/>
      <c r="AM167" s="281"/>
      <c r="AN167" s="282"/>
      <c r="AO167" s="283"/>
      <c r="AP167" s="283"/>
      <c r="AQ167" s="283"/>
      <c r="AR167" s="284"/>
      <c r="AS167" s="282"/>
      <c r="AT167" s="283"/>
      <c r="AU167" s="283"/>
      <c r="AV167" s="283"/>
      <c r="AW167" s="284"/>
      <c r="AX167" s="250"/>
      <c r="AY167" s="251"/>
      <c r="AZ167" s="251"/>
      <c r="BA167" s="251"/>
      <c r="BB167" s="252"/>
      <c r="BC167" s="10"/>
    </row>
    <row r="168" spans="1:55" ht="13.35" customHeight="1" thickTop="1" x14ac:dyDescent="0.15">
      <c r="A168" s="5"/>
      <c r="B168" s="222" t="s">
        <v>16</v>
      </c>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3"/>
      <c r="AB168" s="226">
        <f>SUM(AB150:AF167)</f>
        <v>0</v>
      </c>
      <c r="AC168" s="227"/>
      <c r="AD168" s="227"/>
      <c r="AE168" s="227"/>
      <c r="AF168" s="228"/>
      <c r="AG168" s="231"/>
      <c r="AH168" s="232"/>
      <c r="AI168" s="232"/>
      <c r="AJ168" s="232"/>
      <c r="AK168" s="232"/>
      <c r="AL168" s="232"/>
      <c r="AM168" s="233"/>
      <c r="AN168" s="57"/>
      <c r="AO168" s="57"/>
      <c r="AP168" s="57"/>
      <c r="AQ168" s="57"/>
      <c r="AR168" s="57"/>
      <c r="AS168" s="57"/>
      <c r="AT168" s="57"/>
      <c r="AU168" s="57"/>
      <c r="AV168" s="57"/>
      <c r="AW168" s="57"/>
      <c r="AX168" s="57"/>
      <c r="AY168" s="57"/>
      <c r="AZ168" s="57"/>
      <c r="BA168" s="57"/>
      <c r="BB168" s="57"/>
      <c r="BC168" s="10"/>
    </row>
    <row r="169" spans="1:55" ht="13.35" customHeight="1" thickBot="1" x14ac:dyDescent="0.2">
      <c r="A169" s="5"/>
      <c r="B169" s="224"/>
      <c r="C169" s="224"/>
      <c r="D169" s="224"/>
      <c r="E169" s="224"/>
      <c r="F169" s="224"/>
      <c r="G169" s="224"/>
      <c r="H169" s="224"/>
      <c r="I169" s="224"/>
      <c r="J169" s="224"/>
      <c r="K169" s="224"/>
      <c r="L169" s="224"/>
      <c r="M169" s="224"/>
      <c r="N169" s="224"/>
      <c r="O169" s="224"/>
      <c r="P169" s="224"/>
      <c r="Q169" s="224"/>
      <c r="R169" s="224"/>
      <c r="S169" s="224"/>
      <c r="T169" s="224"/>
      <c r="U169" s="224"/>
      <c r="V169" s="224"/>
      <c r="W169" s="224"/>
      <c r="X169" s="224"/>
      <c r="Y169" s="224"/>
      <c r="Z169" s="224"/>
      <c r="AA169" s="225"/>
      <c r="AB169" s="229"/>
      <c r="AC169" s="229"/>
      <c r="AD169" s="229"/>
      <c r="AE169" s="229"/>
      <c r="AF169" s="230"/>
      <c r="AG169" s="234"/>
      <c r="AH169" s="235"/>
      <c r="AI169" s="235"/>
      <c r="AJ169" s="235"/>
      <c r="AK169" s="235"/>
      <c r="AL169" s="235"/>
      <c r="AM169" s="236"/>
      <c r="AN169" s="58"/>
      <c r="AO169" s="58"/>
      <c r="AP169" s="58"/>
      <c r="AQ169" s="58"/>
      <c r="AR169" s="58"/>
      <c r="AS169" s="58"/>
      <c r="AT169" s="58"/>
      <c r="AU169" s="58"/>
      <c r="AV169" s="58"/>
      <c r="AW169" s="58"/>
      <c r="AX169" s="58"/>
      <c r="AY169" s="58"/>
      <c r="AZ169" s="58"/>
      <c r="BA169" s="58"/>
      <c r="BB169" s="58"/>
      <c r="BC169" s="10"/>
    </row>
    <row r="170" spans="1:55" ht="13.35" customHeight="1" x14ac:dyDescent="0.15">
      <c r="A170" s="5"/>
      <c r="BC170" s="10"/>
    </row>
    <row r="171" spans="1:55" ht="13.35" customHeight="1" x14ac:dyDescent="0.15">
      <c r="A171" s="5"/>
      <c r="B171" s="200" t="s">
        <v>6</v>
      </c>
      <c r="C171" s="201"/>
      <c r="D171" s="201"/>
      <c r="E171" s="201"/>
      <c r="F171" s="201"/>
      <c r="G171" s="201"/>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204" t="s">
        <v>21</v>
      </c>
      <c r="AL171" s="205"/>
      <c r="AM171" s="210" t="s">
        <v>14</v>
      </c>
      <c r="AN171" s="210"/>
      <c r="AO171" s="210"/>
      <c r="AP171" s="211"/>
      <c r="AQ171" s="212" t="s">
        <v>34</v>
      </c>
      <c r="AR171" s="210"/>
      <c r="AS171" s="210"/>
      <c r="AT171" s="211"/>
      <c r="AU171" s="212" t="s">
        <v>34</v>
      </c>
      <c r="AV171" s="210"/>
      <c r="AW171" s="210"/>
      <c r="AX171" s="211"/>
      <c r="AY171" s="212" t="s">
        <v>34</v>
      </c>
      <c r="AZ171" s="210"/>
      <c r="BA171" s="210"/>
      <c r="BB171" s="210"/>
      <c r="BC171" s="10"/>
    </row>
    <row r="172" spans="1:55" ht="13.35" customHeight="1" x14ac:dyDescent="0.15">
      <c r="A172" s="5"/>
      <c r="B172" s="202"/>
      <c r="C172" s="203"/>
      <c r="D172" s="203"/>
      <c r="E172" s="203"/>
      <c r="F172" s="203"/>
      <c r="G172" s="203"/>
      <c r="T172" s="13"/>
      <c r="Z172" s="35"/>
      <c r="AE172" s="35"/>
      <c r="AF172" s="35"/>
      <c r="AG172" s="35"/>
      <c r="AK172" s="206"/>
      <c r="AL172" s="207"/>
      <c r="AP172" s="10"/>
      <c r="AQ172" s="5"/>
      <c r="AT172" s="10"/>
      <c r="AU172" s="5"/>
      <c r="AX172" s="10"/>
      <c r="AY172" s="5"/>
      <c r="BB172" s="50"/>
      <c r="BC172" s="10"/>
    </row>
    <row r="173" spans="1:55" ht="13.35" customHeight="1" x14ac:dyDescent="0.15">
      <c r="A173" s="5"/>
      <c r="B173" s="51"/>
      <c r="O173" s="36"/>
      <c r="Q173" s="4" t="s">
        <v>9</v>
      </c>
      <c r="V173" s="36"/>
      <c r="X173" s="4" t="s">
        <v>10</v>
      </c>
      <c r="Z173" s="35"/>
      <c r="AD173" s="36"/>
      <c r="AE173" s="4" t="s">
        <v>32</v>
      </c>
      <c r="AF173" s="35"/>
      <c r="AG173" s="35"/>
      <c r="AK173" s="206"/>
      <c r="AL173" s="207"/>
      <c r="AP173" s="10"/>
      <c r="AQ173" s="5"/>
      <c r="AT173" s="10"/>
      <c r="AU173" s="5"/>
      <c r="AX173" s="10"/>
      <c r="AY173" s="5"/>
      <c r="BB173" s="50"/>
      <c r="BC173" s="10"/>
    </row>
    <row r="174" spans="1:55" ht="13.35" customHeight="1" x14ac:dyDescent="0.15">
      <c r="A174" s="5"/>
      <c r="B174" s="51"/>
      <c r="Z174" s="35"/>
      <c r="AD174" s="4" t="s">
        <v>33</v>
      </c>
      <c r="AE174" s="37"/>
      <c r="AF174" s="35"/>
      <c r="AG174" s="35"/>
      <c r="AJ174" s="4" t="s">
        <v>23</v>
      </c>
      <c r="AK174" s="206"/>
      <c r="AL174" s="207"/>
      <c r="AP174" s="10"/>
      <c r="AQ174" s="5"/>
      <c r="AT174" s="10"/>
      <c r="AU174" s="5"/>
      <c r="AX174" s="10"/>
      <c r="AY174" s="5"/>
      <c r="BB174" s="50"/>
      <c r="BC174" s="10"/>
    </row>
    <row r="175" spans="1:55" ht="13.35" customHeight="1" x14ac:dyDescent="0.15">
      <c r="A175" s="5"/>
      <c r="B175" s="52"/>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53"/>
      <c r="AF175" s="53"/>
      <c r="AG175" s="53"/>
      <c r="AH175" s="40"/>
      <c r="AI175" s="40"/>
      <c r="AJ175" s="40"/>
      <c r="AK175" s="208"/>
      <c r="AL175" s="209"/>
      <c r="AM175" s="40"/>
      <c r="AN175" s="40"/>
      <c r="AO175" s="40"/>
      <c r="AP175" s="55"/>
      <c r="AQ175" s="54"/>
      <c r="AR175" s="40"/>
      <c r="AS175" s="40"/>
      <c r="AT175" s="55"/>
      <c r="AU175" s="54"/>
      <c r="AV175" s="40"/>
      <c r="AW175" s="40"/>
      <c r="AX175" s="55"/>
      <c r="AY175" s="54"/>
      <c r="AZ175" s="40"/>
      <c r="BA175" s="40"/>
      <c r="BB175" s="56"/>
      <c r="BC175" s="10"/>
    </row>
    <row r="176" spans="1:55" ht="13.35" customHeight="1" x14ac:dyDescent="0.15">
      <c r="A176" s="23"/>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5"/>
    </row>
    <row r="177" spans="1:59" ht="13.35" customHeight="1" thickBo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3"/>
    </row>
    <row r="178" spans="1:59" ht="13.35" customHeight="1" thickTop="1" x14ac:dyDescent="0.15">
      <c r="A178" s="5"/>
      <c r="S178" s="363" t="str">
        <f>S2</f>
        <v>工事別詳細資料</v>
      </c>
      <c r="T178" s="363"/>
      <c r="U178" s="363"/>
      <c r="V178" s="363"/>
      <c r="W178" s="363"/>
      <c r="X178" s="363"/>
      <c r="Y178" s="363"/>
      <c r="Z178" s="363"/>
      <c r="AA178" s="363"/>
      <c r="AB178" s="363"/>
      <c r="AC178" s="363"/>
      <c r="AD178" s="363"/>
      <c r="AE178" s="363"/>
      <c r="AF178" s="363"/>
      <c r="AG178" s="363"/>
      <c r="AH178" s="363"/>
      <c r="AI178" s="363"/>
      <c r="AJ178" s="26"/>
      <c r="AK178" s="26"/>
      <c r="AL178" s="26"/>
      <c r="AM178" s="26"/>
      <c r="BA178" s="150" t="s">
        <v>57</v>
      </c>
      <c r="BB178" s="150"/>
      <c r="BC178" s="10"/>
      <c r="BD178" s="4" t="s">
        <v>29</v>
      </c>
      <c r="BE178" s="4" t="s">
        <v>58</v>
      </c>
    </row>
    <row r="179" spans="1:59" ht="13.35" customHeight="1" thickBot="1" x14ac:dyDescent="0.2">
      <c r="A179" s="5"/>
      <c r="S179" s="364"/>
      <c r="T179" s="364"/>
      <c r="U179" s="364"/>
      <c r="V179" s="364"/>
      <c r="W179" s="364"/>
      <c r="X179" s="364"/>
      <c r="Y179" s="364"/>
      <c r="Z179" s="364"/>
      <c r="AA179" s="364"/>
      <c r="AB179" s="364"/>
      <c r="AC179" s="364"/>
      <c r="AD179" s="364"/>
      <c r="AE179" s="364"/>
      <c r="AF179" s="364"/>
      <c r="AG179" s="364"/>
      <c r="AH179" s="364"/>
      <c r="AI179" s="364"/>
      <c r="AJ179" s="26"/>
      <c r="AK179" s="26"/>
      <c r="AL179" s="26"/>
      <c r="AM179" s="26"/>
      <c r="BC179" s="10"/>
      <c r="BD179" s="4" t="s">
        <v>30</v>
      </c>
      <c r="BE179" s="4" t="s">
        <v>59</v>
      </c>
      <c r="BG179" s="29">
        <f>SUM(AX191,AX235,AX279,AX323,AX367)</f>
        <v>0</v>
      </c>
    </row>
    <row r="180" spans="1:59" ht="13.35" customHeight="1" thickTop="1" x14ac:dyDescent="0.15">
      <c r="A180" s="5"/>
      <c r="V180" s="27"/>
      <c r="W180" s="27"/>
      <c r="X180" s="27"/>
      <c r="Y180" s="27"/>
      <c r="Z180" s="27"/>
      <c r="AA180" s="27"/>
      <c r="AB180" s="27"/>
      <c r="AC180" s="27"/>
      <c r="AD180" s="27"/>
      <c r="AE180" s="27"/>
      <c r="AF180" s="27"/>
      <c r="AG180" s="27"/>
      <c r="AH180" s="27"/>
      <c r="AI180" s="27"/>
      <c r="AJ180" s="27"/>
      <c r="AK180" s="27"/>
      <c r="AL180" s="27"/>
      <c r="AM180" s="27"/>
      <c r="AO180" s="28"/>
      <c r="AP180" s="28"/>
      <c r="AQ180" s="381">
        <f>$AQ$136</f>
        <v>0</v>
      </c>
      <c r="AR180" s="381"/>
      <c r="AS180" s="381"/>
      <c r="AT180" s="4" t="s">
        <v>2</v>
      </c>
      <c r="AU180" s="381">
        <f>$AU$136</f>
        <v>0</v>
      </c>
      <c r="AV180" s="381"/>
      <c r="AW180" s="17" t="s">
        <v>15</v>
      </c>
      <c r="AX180" s="183" t="s">
        <v>85</v>
      </c>
      <c r="AY180" s="183"/>
      <c r="AZ180" s="183"/>
      <c r="BA180" s="150" t="s">
        <v>1</v>
      </c>
      <c r="BB180" s="150"/>
      <c r="BC180" s="10"/>
      <c r="BE180" s="4" t="s">
        <v>60</v>
      </c>
    </row>
    <row r="181" spans="1:59" ht="13.35" customHeight="1" x14ac:dyDescent="0.15">
      <c r="A181" s="5"/>
      <c r="B181" s="182" t="str">
        <f>総合請求書№1!B5</f>
        <v>株式会社　上野工務店 御中</v>
      </c>
      <c r="C181" s="182"/>
      <c r="D181" s="182"/>
      <c r="E181" s="182"/>
      <c r="F181" s="182"/>
      <c r="G181" s="182"/>
      <c r="H181" s="182"/>
      <c r="I181" s="182"/>
      <c r="J181" s="182"/>
      <c r="K181" s="182"/>
      <c r="L181" s="182"/>
      <c r="M181" s="182"/>
      <c r="N181" s="182"/>
      <c r="BC181" s="10"/>
      <c r="BD181" s="29"/>
      <c r="BE181" s="4" t="s">
        <v>61</v>
      </c>
    </row>
    <row r="182" spans="1:59" ht="13.35" customHeight="1" x14ac:dyDescent="0.15">
      <c r="A182" s="5"/>
      <c r="B182" s="375"/>
      <c r="C182" s="375"/>
      <c r="D182" s="375"/>
      <c r="E182" s="375"/>
      <c r="F182" s="375"/>
      <c r="G182" s="375"/>
      <c r="H182" s="375"/>
      <c r="I182" s="375"/>
      <c r="J182" s="375"/>
      <c r="K182" s="375"/>
      <c r="L182" s="375"/>
      <c r="M182" s="375"/>
      <c r="N182" s="375"/>
      <c r="AJ182" s="170" t="s">
        <v>4</v>
      </c>
      <c r="AK182" s="170"/>
      <c r="AL182" s="170"/>
      <c r="AN182" s="382">
        <f>$AN$138</f>
        <v>0</v>
      </c>
      <c r="AO182" s="382"/>
      <c r="AP182" s="382"/>
      <c r="AQ182" s="382"/>
      <c r="AR182" s="382"/>
      <c r="AS182" s="382"/>
      <c r="AT182" s="382"/>
      <c r="AU182" s="382"/>
      <c r="AV182" s="382"/>
      <c r="AW182" s="382"/>
      <c r="AX182" s="382"/>
      <c r="AY182" s="382"/>
      <c r="AZ182" s="382"/>
      <c r="BC182" s="10"/>
      <c r="BE182" s="4" t="s">
        <v>62</v>
      </c>
    </row>
    <row r="183" spans="1:59" ht="13.35" customHeight="1" x14ac:dyDescent="0.15">
      <c r="A183" s="5"/>
      <c r="AJ183" s="170"/>
      <c r="AK183" s="170"/>
      <c r="AL183" s="376"/>
      <c r="AM183" s="376"/>
      <c r="AN183" s="376"/>
      <c r="AO183" s="376"/>
      <c r="AP183" s="376"/>
      <c r="AQ183" s="376"/>
      <c r="AR183" s="376"/>
      <c r="AS183" s="376"/>
      <c r="AT183" s="376"/>
      <c r="AU183" s="376"/>
      <c r="AV183" s="376"/>
      <c r="AW183" s="376"/>
      <c r="AX183" s="376"/>
      <c r="AY183" s="377"/>
      <c r="AZ183" s="377"/>
      <c r="BC183" s="10"/>
      <c r="BE183" s="4" t="s">
        <v>63</v>
      </c>
    </row>
    <row r="184" spans="1:59" ht="13.35" customHeight="1" x14ac:dyDescent="0.15">
      <c r="A184" s="5"/>
      <c r="B184" s="13" t="s">
        <v>55</v>
      </c>
      <c r="C184" s="30"/>
      <c r="D184" s="30"/>
      <c r="E184" s="30"/>
      <c r="F184" s="30"/>
      <c r="G184" s="30"/>
      <c r="H184" s="30"/>
      <c r="I184" s="30"/>
      <c r="J184" s="30"/>
      <c r="K184" s="30"/>
      <c r="L184" s="30"/>
      <c r="M184" s="30"/>
      <c r="N184" s="30"/>
      <c r="O184" s="30"/>
      <c r="P184" s="30"/>
      <c r="Q184" s="30"/>
      <c r="R184" s="30"/>
      <c r="S184" s="30"/>
      <c r="T184" s="30"/>
      <c r="U184" s="30"/>
      <c r="V184" s="30"/>
      <c r="W184" s="30"/>
      <c r="AJ184" s="170" t="s">
        <v>5</v>
      </c>
      <c r="AK184" s="170"/>
      <c r="AL184" s="170"/>
      <c r="AN184" s="382">
        <f>$AN$140</f>
        <v>0</v>
      </c>
      <c r="AO184" s="382"/>
      <c r="AP184" s="382"/>
      <c r="AQ184" s="382"/>
      <c r="AR184" s="382"/>
      <c r="AS184" s="382"/>
      <c r="AT184" s="382"/>
      <c r="AU184" s="382"/>
      <c r="AV184" s="382"/>
      <c r="AW184" s="382"/>
      <c r="AX184" s="382"/>
      <c r="AY184" s="382"/>
      <c r="AZ184" s="382"/>
      <c r="BA184" s="17" t="s">
        <v>7</v>
      </c>
      <c r="BC184" s="10"/>
      <c r="BE184" s="4" t="s">
        <v>64</v>
      </c>
    </row>
    <row r="185" spans="1:59" ht="13.35" customHeight="1" x14ac:dyDescent="0.15">
      <c r="A185" s="5"/>
      <c r="B185" s="13" t="s">
        <v>18</v>
      </c>
      <c r="C185" s="30"/>
      <c r="D185" s="30"/>
      <c r="E185" s="30"/>
      <c r="F185" s="30"/>
      <c r="G185" s="30"/>
      <c r="H185" s="30"/>
      <c r="I185" s="30"/>
      <c r="J185" s="30"/>
      <c r="K185" s="30"/>
      <c r="L185" s="30"/>
      <c r="M185" s="30"/>
      <c r="N185" s="30"/>
      <c r="O185" s="30"/>
      <c r="P185" s="30"/>
      <c r="Q185" s="30"/>
      <c r="R185" s="30"/>
      <c r="S185" s="30"/>
      <c r="T185" s="30"/>
      <c r="U185" s="30"/>
      <c r="V185" s="30"/>
      <c r="W185" s="30"/>
      <c r="AM185" s="31"/>
      <c r="AN185" s="31"/>
      <c r="AO185" s="31"/>
      <c r="AP185" s="31"/>
      <c r="AQ185" s="31"/>
      <c r="AR185" s="31"/>
      <c r="AS185" s="31"/>
      <c r="AT185" s="31"/>
      <c r="AU185" s="31"/>
      <c r="AV185" s="31"/>
      <c r="AW185" s="31"/>
      <c r="AX185" s="31"/>
      <c r="AY185" s="31"/>
      <c r="AZ185" s="31"/>
      <c r="BA185" s="17"/>
      <c r="BC185" s="10"/>
      <c r="BE185" s="4" t="s">
        <v>65</v>
      </c>
    </row>
    <row r="186" spans="1:59" ht="13.35" customHeight="1" x14ac:dyDescent="0.15">
      <c r="A186" s="5"/>
      <c r="B186" s="13" t="s">
        <v>74</v>
      </c>
      <c r="C186" s="30"/>
      <c r="D186" s="30"/>
      <c r="E186" s="30"/>
      <c r="F186" s="30"/>
      <c r="G186" s="30"/>
      <c r="H186" s="30"/>
      <c r="I186" s="30"/>
      <c r="J186" s="30"/>
      <c r="K186" s="30"/>
      <c r="L186" s="30"/>
      <c r="M186" s="30"/>
      <c r="N186" s="30"/>
      <c r="O186" s="30"/>
      <c r="P186" s="30"/>
      <c r="Q186" s="30"/>
      <c r="R186" s="30"/>
      <c r="S186" s="30"/>
      <c r="T186" s="30"/>
      <c r="U186" s="30"/>
      <c r="V186" s="30"/>
      <c r="W186" s="30"/>
      <c r="AJ186" s="366" t="s">
        <v>27</v>
      </c>
      <c r="AK186" s="366"/>
      <c r="AL186" s="366"/>
      <c r="AM186" s="41" t="s">
        <v>50</v>
      </c>
      <c r="AN186" s="383">
        <f>$AN$142</f>
        <v>0</v>
      </c>
      <c r="AO186" s="383"/>
      <c r="AP186" s="383"/>
      <c r="AQ186" s="383"/>
      <c r="AR186" s="383"/>
      <c r="AS186" s="367" t="s">
        <v>46</v>
      </c>
      <c r="AT186" s="367"/>
      <c r="AU186" s="367"/>
      <c r="AV186" s="367"/>
      <c r="AW186" s="383">
        <f>$AW$142</f>
        <v>0</v>
      </c>
      <c r="AX186" s="383"/>
      <c r="AY186" s="383"/>
      <c r="AZ186" s="383"/>
      <c r="BA186" s="383"/>
      <c r="BB186" s="41"/>
      <c r="BC186" s="10"/>
      <c r="BE186" s="4" t="s">
        <v>66</v>
      </c>
    </row>
    <row r="187" spans="1:59" ht="13.35" customHeight="1" thickBot="1" x14ac:dyDescent="0.2">
      <c r="A187" s="5"/>
      <c r="B187" s="13"/>
      <c r="C187" s="30"/>
      <c r="D187" s="30"/>
      <c r="E187" s="30"/>
      <c r="F187" s="30"/>
      <c r="G187" s="30"/>
      <c r="H187" s="30"/>
      <c r="I187" s="30"/>
      <c r="J187" s="30"/>
      <c r="K187" s="30"/>
      <c r="L187" s="30"/>
      <c r="M187" s="30"/>
      <c r="N187" s="30"/>
      <c r="O187" s="30"/>
      <c r="P187" s="30"/>
      <c r="Q187" s="30"/>
      <c r="R187" s="30"/>
      <c r="S187" s="30"/>
      <c r="T187" s="30"/>
      <c r="U187" s="30"/>
      <c r="V187" s="30"/>
      <c r="W187" s="30"/>
      <c r="AM187" s="32"/>
      <c r="AN187" s="32"/>
      <c r="AO187" s="32"/>
      <c r="AP187" s="33"/>
      <c r="AQ187" s="33"/>
      <c r="AR187" s="17"/>
      <c r="AS187" s="17"/>
      <c r="AT187" s="17"/>
      <c r="AU187" s="17"/>
      <c r="AV187" s="33"/>
      <c r="AW187" s="33"/>
      <c r="AX187" s="33"/>
      <c r="AY187" s="33"/>
      <c r="AZ187" s="33"/>
      <c r="BC187" s="10"/>
      <c r="BE187" s="4" t="s">
        <v>67</v>
      </c>
    </row>
    <row r="188" spans="1:59" ht="13.35" customHeight="1" thickTop="1" thickBot="1" x14ac:dyDescent="0.2">
      <c r="A188" s="5"/>
      <c r="B188" s="368" t="s">
        <v>35</v>
      </c>
      <c r="C188" s="369"/>
      <c r="D188" s="369"/>
      <c r="E188" s="369"/>
      <c r="F188" s="369"/>
      <c r="G188" s="369"/>
      <c r="H188" s="369"/>
      <c r="I188" s="369"/>
      <c r="J188" s="369"/>
      <c r="K188" s="369"/>
      <c r="L188" s="369"/>
      <c r="M188" s="369"/>
      <c r="N188" s="369"/>
      <c r="O188" s="369"/>
      <c r="P188" s="369"/>
      <c r="Q188" s="369"/>
      <c r="R188" s="370"/>
      <c r="S188" s="371" t="s">
        <v>8</v>
      </c>
      <c r="T188" s="372"/>
      <c r="U188" s="372"/>
      <c r="V188" s="372"/>
      <c r="W188" s="372"/>
      <c r="X188" s="372"/>
      <c r="Y188" s="372"/>
      <c r="Z188" s="373"/>
      <c r="AA188" s="369" t="s">
        <v>31</v>
      </c>
      <c r="AB188" s="369"/>
      <c r="AC188" s="369"/>
      <c r="AD188" s="369"/>
      <c r="AE188" s="369"/>
      <c r="AF188" s="369"/>
      <c r="AG188" s="370"/>
      <c r="AH188" s="369" t="s">
        <v>42</v>
      </c>
      <c r="AI188" s="369"/>
      <c r="AJ188" s="369"/>
      <c r="AK188" s="370"/>
      <c r="AL188" s="369" t="s">
        <v>41</v>
      </c>
      <c r="AM188" s="369"/>
      <c r="AN188" s="369"/>
      <c r="AO188" s="369"/>
      <c r="AP188" s="369"/>
      <c r="AQ188" s="369"/>
      <c r="AR188" s="369"/>
      <c r="AS188" s="369"/>
      <c r="AT188" s="369"/>
      <c r="AU188" s="369"/>
      <c r="AV188" s="369"/>
      <c r="AW188" s="369"/>
      <c r="AX188" s="369"/>
      <c r="AY188" s="369"/>
      <c r="AZ188" s="369"/>
      <c r="BA188" s="369"/>
      <c r="BB188" s="374"/>
      <c r="BC188" s="10"/>
      <c r="BE188" s="4" t="s">
        <v>68</v>
      </c>
    </row>
    <row r="189" spans="1:59" ht="13.35" customHeight="1" thickTop="1" x14ac:dyDescent="0.15">
      <c r="A189" s="5"/>
      <c r="B189" s="335"/>
      <c r="C189" s="335"/>
      <c r="D189" s="335"/>
      <c r="E189" s="335"/>
      <c r="F189" s="335"/>
      <c r="G189" s="335"/>
      <c r="H189" s="335"/>
      <c r="I189" s="335"/>
      <c r="J189" s="335"/>
      <c r="K189" s="335"/>
      <c r="L189" s="335"/>
      <c r="M189" s="335"/>
      <c r="N189" s="335"/>
      <c r="O189" s="335"/>
      <c r="P189" s="335"/>
      <c r="Q189" s="335"/>
      <c r="R189" s="336"/>
      <c r="S189" s="341"/>
      <c r="T189" s="342"/>
      <c r="U189" s="342"/>
      <c r="V189" s="342"/>
      <c r="W189" s="342"/>
      <c r="X189" s="343"/>
      <c r="Y189" s="350"/>
      <c r="Z189" s="351"/>
      <c r="AA189" s="350"/>
      <c r="AB189" s="350"/>
      <c r="AC189" s="350"/>
      <c r="AD189" s="350"/>
      <c r="AE189" s="350"/>
      <c r="AF189" s="350"/>
      <c r="AG189" s="351"/>
      <c r="AH189" s="350">
        <v>8</v>
      </c>
      <c r="AI189" s="350"/>
      <c r="AJ189" s="356" t="s">
        <v>36</v>
      </c>
      <c r="AK189" s="357"/>
      <c r="AL189" s="320">
        <f>SUM(AB212)*1.08</f>
        <v>0</v>
      </c>
      <c r="AM189" s="320"/>
      <c r="AN189" s="320"/>
      <c r="AO189" s="320"/>
      <c r="AP189" s="320"/>
      <c r="AQ189" s="320"/>
      <c r="AR189" s="320"/>
      <c r="AS189" s="320"/>
      <c r="AT189" s="320"/>
      <c r="AU189" s="61"/>
      <c r="AV189" s="61"/>
      <c r="AW189" s="61"/>
      <c r="AX189" s="61"/>
      <c r="AY189" s="61"/>
      <c r="AZ189" s="61"/>
      <c r="BA189" s="61"/>
      <c r="BB189" s="61"/>
      <c r="BC189" s="10"/>
      <c r="BE189" s="4" t="s">
        <v>69</v>
      </c>
    </row>
    <row r="190" spans="1:59" ht="13.35" customHeight="1" x14ac:dyDescent="0.15">
      <c r="A190" s="5"/>
      <c r="B190" s="337"/>
      <c r="C190" s="337"/>
      <c r="D190" s="337"/>
      <c r="E190" s="337"/>
      <c r="F190" s="337"/>
      <c r="G190" s="337"/>
      <c r="H190" s="337"/>
      <c r="I190" s="337"/>
      <c r="J190" s="337"/>
      <c r="K190" s="337"/>
      <c r="L190" s="337"/>
      <c r="M190" s="337"/>
      <c r="N190" s="337"/>
      <c r="O190" s="337"/>
      <c r="P190" s="337"/>
      <c r="Q190" s="337"/>
      <c r="R190" s="338"/>
      <c r="S190" s="344"/>
      <c r="T190" s="345"/>
      <c r="U190" s="345"/>
      <c r="V190" s="345"/>
      <c r="W190" s="345"/>
      <c r="X190" s="346"/>
      <c r="Y190" s="352"/>
      <c r="Z190" s="353"/>
      <c r="AA190" s="352"/>
      <c r="AB190" s="352"/>
      <c r="AC190" s="352"/>
      <c r="AD190" s="352"/>
      <c r="AE190" s="352"/>
      <c r="AF190" s="352"/>
      <c r="AG190" s="353"/>
      <c r="AH190" s="352"/>
      <c r="AI190" s="352"/>
      <c r="AJ190" s="358"/>
      <c r="AK190" s="359"/>
      <c r="AL190" s="321"/>
      <c r="AM190" s="321"/>
      <c r="AN190" s="321"/>
      <c r="AO190" s="321"/>
      <c r="AP190" s="321"/>
      <c r="AQ190" s="321"/>
      <c r="AR190" s="321"/>
      <c r="AS190" s="321"/>
      <c r="AT190" s="321"/>
      <c r="AU190" s="39"/>
      <c r="AV190" s="39"/>
      <c r="AW190" s="39"/>
      <c r="AX190" s="39"/>
      <c r="AY190" s="39"/>
      <c r="AZ190" s="39"/>
      <c r="BA190" s="39"/>
      <c r="BB190" s="39"/>
      <c r="BC190" s="10"/>
      <c r="BE190" s="4" t="s">
        <v>70</v>
      </c>
    </row>
    <row r="191" spans="1:59" ht="13.35" customHeight="1" thickBot="1" x14ac:dyDescent="0.2">
      <c r="A191" s="5"/>
      <c r="B191" s="339"/>
      <c r="C191" s="339"/>
      <c r="D191" s="339"/>
      <c r="E191" s="339"/>
      <c r="F191" s="339"/>
      <c r="G191" s="339"/>
      <c r="H191" s="339"/>
      <c r="I191" s="339"/>
      <c r="J191" s="339"/>
      <c r="K191" s="339"/>
      <c r="L191" s="339"/>
      <c r="M191" s="339"/>
      <c r="N191" s="339"/>
      <c r="O191" s="339"/>
      <c r="P191" s="339"/>
      <c r="Q191" s="339"/>
      <c r="R191" s="340"/>
      <c r="S191" s="347"/>
      <c r="T191" s="348"/>
      <c r="U191" s="348"/>
      <c r="V191" s="348"/>
      <c r="W191" s="348"/>
      <c r="X191" s="349"/>
      <c r="Y191" s="354"/>
      <c r="Z191" s="355"/>
      <c r="AA191" s="354"/>
      <c r="AB191" s="354"/>
      <c r="AC191" s="354"/>
      <c r="AD191" s="354"/>
      <c r="AE191" s="354"/>
      <c r="AF191" s="354"/>
      <c r="AG191" s="355"/>
      <c r="AH191" s="354"/>
      <c r="AI191" s="354"/>
      <c r="AJ191" s="360"/>
      <c r="AK191" s="361"/>
      <c r="AL191" s="322"/>
      <c r="AM191" s="322"/>
      <c r="AN191" s="322"/>
      <c r="AO191" s="322"/>
      <c r="AP191" s="322"/>
      <c r="AQ191" s="322"/>
      <c r="AR191" s="322"/>
      <c r="AS191" s="322"/>
      <c r="AT191" s="322"/>
      <c r="AU191" s="59" t="s">
        <v>37</v>
      </c>
      <c r="AV191" s="60"/>
      <c r="AW191" s="60"/>
      <c r="AX191" s="426">
        <f>ROUNDDOWN(AL189-(AL189/(1+0.08)),0)</f>
        <v>0</v>
      </c>
      <c r="AY191" s="426"/>
      <c r="AZ191" s="426"/>
      <c r="BA191" s="426"/>
      <c r="BB191" s="60" t="s">
        <v>23</v>
      </c>
      <c r="BC191" s="10"/>
      <c r="BE191" s="4" t="s">
        <v>71</v>
      </c>
    </row>
    <row r="192" spans="1:59" ht="13.35" customHeight="1" thickTop="1" thickBot="1" x14ac:dyDescent="0.2">
      <c r="A192" s="5"/>
      <c r="BC192" s="10"/>
    </row>
    <row r="193" spans="1:56" ht="13.35" customHeight="1" thickTop="1" thickBot="1" x14ac:dyDescent="0.2">
      <c r="A193" s="5"/>
      <c r="B193" s="324" t="s">
        <v>11</v>
      </c>
      <c r="C193" s="325"/>
      <c r="D193" s="326" t="s">
        <v>45</v>
      </c>
      <c r="E193" s="326"/>
      <c r="F193" s="326"/>
      <c r="G193" s="326"/>
      <c r="H193" s="326"/>
      <c r="I193" s="326"/>
      <c r="J193" s="326"/>
      <c r="K193" s="326"/>
      <c r="L193" s="326"/>
      <c r="M193" s="326"/>
      <c r="N193" s="326"/>
      <c r="O193" s="326"/>
      <c r="P193" s="326"/>
      <c r="Q193" s="326"/>
      <c r="R193" s="325"/>
      <c r="S193" s="327" t="s">
        <v>12</v>
      </c>
      <c r="T193" s="328"/>
      <c r="U193" s="327" t="s">
        <v>13</v>
      </c>
      <c r="V193" s="328"/>
      <c r="W193" s="427" t="s">
        <v>113</v>
      </c>
      <c r="X193" s="427"/>
      <c r="Y193" s="427"/>
      <c r="Z193" s="427"/>
      <c r="AA193" s="428"/>
      <c r="AB193" s="327" t="s">
        <v>43</v>
      </c>
      <c r="AC193" s="331"/>
      <c r="AD193" s="331"/>
      <c r="AE193" s="331"/>
      <c r="AF193" s="332"/>
      <c r="AG193" s="333" t="s">
        <v>40</v>
      </c>
      <c r="AH193" s="326"/>
      <c r="AI193" s="326"/>
      <c r="AJ193" s="326"/>
      <c r="AK193" s="326"/>
      <c r="AL193" s="326"/>
      <c r="AM193" s="334"/>
      <c r="AN193" s="327" t="s">
        <v>44</v>
      </c>
      <c r="AO193" s="331"/>
      <c r="AP193" s="331"/>
      <c r="AQ193" s="331"/>
      <c r="AR193" s="328"/>
      <c r="AS193" s="327" t="s">
        <v>72</v>
      </c>
      <c r="AT193" s="331"/>
      <c r="AU193" s="331"/>
      <c r="AV193" s="331"/>
      <c r="AW193" s="328"/>
      <c r="AX193" s="327" t="s">
        <v>39</v>
      </c>
      <c r="AY193" s="331"/>
      <c r="AZ193" s="331"/>
      <c r="BA193" s="331"/>
      <c r="BB193" s="362"/>
      <c r="BC193" s="10"/>
    </row>
    <row r="194" spans="1:56" ht="13.35" customHeight="1" thickTop="1" thickBot="1" x14ac:dyDescent="0.2">
      <c r="A194" s="5"/>
      <c r="B194" s="301"/>
      <c r="C194" s="302"/>
      <c r="D194" s="303"/>
      <c r="E194" s="303"/>
      <c r="F194" s="303"/>
      <c r="G194" s="303"/>
      <c r="H194" s="303"/>
      <c r="I194" s="303"/>
      <c r="J194" s="303"/>
      <c r="K194" s="303"/>
      <c r="L194" s="303"/>
      <c r="M194" s="303"/>
      <c r="N194" s="303"/>
      <c r="O194" s="303"/>
      <c r="P194" s="303"/>
      <c r="Q194" s="303"/>
      <c r="R194" s="304"/>
      <c r="S194" s="305"/>
      <c r="T194" s="306"/>
      <c r="U194" s="305"/>
      <c r="V194" s="306"/>
      <c r="W194" s="309"/>
      <c r="X194" s="309"/>
      <c r="Y194" s="309"/>
      <c r="Z194" s="309"/>
      <c r="AA194" s="310"/>
      <c r="AB194" s="423" t="str">
        <f>IF(S194="","",S194*W194)</f>
        <v/>
      </c>
      <c r="AC194" s="424"/>
      <c r="AD194" s="424"/>
      <c r="AE194" s="424"/>
      <c r="AF194" s="425"/>
      <c r="AG194" s="314" t="s">
        <v>50</v>
      </c>
      <c r="AH194" s="315"/>
      <c r="AI194" s="315"/>
      <c r="AJ194" s="315"/>
      <c r="AK194" s="315"/>
      <c r="AL194" s="315"/>
      <c r="AM194" s="316"/>
      <c r="AN194" s="317"/>
      <c r="AO194" s="318"/>
      <c r="AP194" s="318"/>
      <c r="AQ194" s="318"/>
      <c r="AR194" s="319"/>
      <c r="AS194" s="317"/>
      <c r="AT194" s="318"/>
      <c r="AU194" s="318"/>
      <c r="AV194" s="318"/>
      <c r="AW194" s="319"/>
      <c r="AX194" s="298" t="str">
        <f>IF(AN194="","",AN194-(AB194+AS194))</f>
        <v/>
      </c>
      <c r="AY194" s="299"/>
      <c r="AZ194" s="299"/>
      <c r="BA194" s="299"/>
      <c r="BB194" s="300"/>
      <c r="BC194" s="10"/>
    </row>
    <row r="195" spans="1:56" ht="13.35" customHeight="1" thickBot="1" x14ac:dyDescent="0.2">
      <c r="A195" s="5"/>
      <c r="B195" s="290"/>
      <c r="C195" s="291"/>
      <c r="D195" s="292"/>
      <c r="E195" s="292"/>
      <c r="F195" s="292"/>
      <c r="G195" s="292"/>
      <c r="H195" s="292"/>
      <c r="I195" s="292"/>
      <c r="J195" s="292"/>
      <c r="K195" s="292"/>
      <c r="L195" s="292"/>
      <c r="M195" s="292"/>
      <c r="N195" s="292"/>
      <c r="O195" s="292"/>
      <c r="P195" s="292"/>
      <c r="Q195" s="292"/>
      <c r="R195" s="293"/>
      <c r="S195" s="307"/>
      <c r="T195" s="308"/>
      <c r="U195" s="307"/>
      <c r="V195" s="308"/>
      <c r="W195" s="296"/>
      <c r="X195" s="296"/>
      <c r="Y195" s="296"/>
      <c r="Z195" s="296"/>
      <c r="AA195" s="297"/>
      <c r="AB195" s="386"/>
      <c r="AC195" s="387"/>
      <c r="AD195" s="387"/>
      <c r="AE195" s="387"/>
      <c r="AF195" s="388"/>
      <c r="AG195" s="279"/>
      <c r="AH195" s="280"/>
      <c r="AI195" s="280"/>
      <c r="AJ195" s="280"/>
      <c r="AK195" s="280"/>
      <c r="AL195" s="280"/>
      <c r="AM195" s="281"/>
      <c r="AN195" s="282"/>
      <c r="AO195" s="283"/>
      <c r="AP195" s="283"/>
      <c r="AQ195" s="283"/>
      <c r="AR195" s="284"/>
      <c r="AS195" s="282"/>
      <c r="AT195" s="283"/>
      <c r="AU195" s="283"/>
      <c r="AV195" s="283"/>
      <c r="AW195" s="284"/>
      <c r="AX195" s="250"/>
      <c r="AY195" s="251"/>
      <c r="AZ195" s="251"/>
      <c r="BA195" s="251"/>
      <c r="BB195" s="252"/>
      <c r="BC195" s="10"/>
    </row>
    <row r="196" spans="1:56" ht="13.35" customHeight="1" thickBot="1" x14ac:dyDescent="0.2">
      <c r="A196" s="5"/>
      <c r="B196" s="392"/>
      <c r="C196" s="393"/>
      <c r="D196" s="394"/>
      <c r="E196" s="394"/>
      <c r="F196" s="394"/>
      <c r="G196" s="394"/>
      <c r="H196" s="394"/>
      <c r="I196" s="394"/>
      <c r="J196" s="394"/>
      <c r="K196" s="394"/>
      <c r="L196" s="394"/>
      <c r="M196" s="394"/>
      <c r="N196" s="394"/>
      <c r="O196" s="394"/>
      <c r="P196" s="394"/>
      <c r="Q196" s="394"/>
      <c r="R196" s="395"/>
      <c r="S196" s="396"/>
      <c r="T196" s="397"/>
      <c r="U196" s="396"/>
      <c r="V196" s="397"/>
      <c r="W196" s="400"/>
      <c r="X196" s="400"/>
      <c r="Y196" s="400"/>
      <c r="Z196" s="400"/>
      <c r="AA196" s="401"/>
      <c r="AB196" s="420" t="str">
        <f>IF(S196="","",S196*W196)</f>
        <v/>
      </c>
      <c r="AC196" s="421"/>
      <c r="AD196" s="421"/>
      <c r="AE196" s="421"/>
      <c r="AF196" s="422"/>
      <c r="AG196" s="408" t="s">
        <v>50</v>
      </c>
      <c r="AH196" s="409"/>
      <c r="AI196" s="409"/>
      <c r="AJ196" s="409"/>
      <c r="AK196" s="409"/>
      <c r="AL196" s="409"/>
      <c r="AM196" s="410"/>
      <c r="AN196" s="411"/>
      <c r="AO196" s="412"/>
      <c r="AP196" s="412"/>
      <c r="AQ196" s="412"/>
      <c r="AR196" s="413"/>
      <c r="AS196" s="411"/>
      <c r="AT196" s="412"/>
      <c r="AU196" s="412"/>
      <c r="AV196" s="412"/>
      <c r="AW196" s="413"/>
      <c r="AX196" s="414" t="str">
        <f>IF(AN196="","",AN196-(AB196+AS196))</f>
        <v/>
      </c>
      <c r="AY196" s="415"/>
      <c r="AZ196" s="415"/>
      <c r="BA196" s="415"/>
      <c r="BB196" s="416"/>
      <c r="BC196" s="10"/>
    </row>
    <row r="197" spans="1:56" ht="13.35" customHeight="1" thickBot="1" x14ac:dyDescent="0.2">
      <c r="A197" s="5"/>
      <c r="B197" s="253"/>
      <c r="C197" s="254"/>
      <c r="D197" s="255"/>
      <c r="E197" s="255"/>
      <c r="F197" s="255"/>
      <c r="G197" s="255"/>
      <c r="H197" s="255"/>
      <c r="I197" s="255"/>
      <c r="J197" s="255"/>
      <c r="K197" s="255"/>
      <c r="L197" s="255"/>
      <c r="M197" s="255"/>
      <c r="N197" s="255"/>
      <c r="O197" s="255"/>
      <c r="P197" s="255"/>
      <c r="Q197" s="255"/>
      <c r="R197" s="256"/>
      <c r="S197" s="398"/>
      <c r="T197" s="399"/>
      <c r="U197" s="398"/>
      <c r="V197" s="399"/>
      <c r="W197" s="285"/>
      <c r="X197" s="285"/>
      <c r="Y197" s="285"/>
      <c r="Z197" s="285"/>
      <c r="AA197" s="286"/>
      <c r="AB197" s="420"/>
      <c r="AC197" s="421"/>
      <c r="AD197" s="421"/>
      <c r="AE197" s="421"/>
      <c r="AF197" s="422"/>
      <c r="AG197" s="287"/>
      <c r="AH197" s="288"/>
      <c r="AI197" s="288"/>
      <c r="AJ197" s="288"/>
      <c r="AK197" s="288"/>
      <c r="AL197" s="288"/>
      <c r="AM197" s="289"/>
      <c r="AN197" s="262"/>
      <c r="AO197" s="263"/>
      <c r="AP197" s="263"/>
      <c r="AQ197" s="263"/>
      <c r="AR197" s="264"/>
      <c r="AS197" s="262"/>
      <c r="AT197" s="263"/>
      <c r="AU197" s="263"/>
      <c r="AV197" s="263"/>
      <c r="AW197" s="264"/>
      <c r="AX197" s="265"/>
      <c r="AY197" s="266"/>
      <c r="AZ197" s="266"/>
      <c r="BA197" s="266"/>
      <c r="BB197" s="267"/>
      <c r="BC197" s="10"/>
    </row>
    <row r="198" spans="1:56" ht="13.35" customHeight="1" thickBot="1" x14ac:dyDescent="0.2">
      <c r="A198" s="5"/>
      <c r="B198" s="301"/>
      <c r="C198" s="302"/>
      <c r="D198" s="303"/>
      <c r="E198" s="303"/>
      <c r="F198" s="303"/>
      <c r="G198" s="303"/>
      <c r="H198" s="303"/>
      <c r="I198" s="303"/>
      <c r="J198" s="303"/>
      <c r="K198" s="303"/>
      <c r="L198" s="303"/>
      <c r="M198" s="303"/>
      <c r="N198" s="303"/>
      <c r="O198" s="303"/>
      <c r="P198" s="303"/>
      <c r="Q198" s="303"/>
      <c r="R198" s="304"/>
      <c r="S198" s="305"/>
      <c r="T198" s="306"/>
      <c r="U198" s="305"/>
      <c r="V198" s="306"/>
      <c r="W198" s="309"/>
      <c r="X198" s="309"/>
      <c r="Y198" s="309"/>
      <c r="Z198" s="309"/>
      <c r="AA198" s="310"/>
      <c r="AB198" s="417" t="str">
        <f>IF(S198="","",S198*W198*1.08)</f>
        <v/>
      </c>
      <c r="AC198" s="418"/>
      <c r="AD198" s="418"/>
      <c r="AE198" s="418"/>
      <c r="AF198" s="419"/>
      <c r="AG198" s="314" t="s">
        <v>50</v>
      </c>
      <c r="AH198" s="315"/>
      <c r="AI198" s="315"/>
      <c r="AJ198" s="315"/>
      <c r="AK198" s="315"/>
      <c r="AL198" s="315"/>
      <c r="AM198" s="316"/>
      <c r="AN198" s="317"/>
      <c r="AO198" s="318"/>
      <c r="AP198" s="318"/>
      <c r="AQ198" s="318"/>
      <c r="AR198" s="319"/>
      <c r="AS198" s="317"/>
      <c r="AT198" s="318"/>
      <c r="AU198" s="318"/>
      <c r="AV198" s="318"/>
      <c r="AW198" s="319"/>
      <c r="AX198" s="298" t="str">
        <f>IF(AN198="","",AN198-(AB198+AS198))</f>
        <v/>
      </c>
      <c r="AY198" s="299"/>
      <c r="AZ198" s="299"/>
      <c r="BA198" s="299"/>
      <c r="BB198" s="300"/>
      <c r="BC198" s="10"/>
    </row>
    <row r="199" spans="1:56" ht="13.35" customHeight="1" thickBot="1" x14ac:dyDescent="0.2">
      <c r="A199" s="5"/>
      <c r="B199" s="290"/>
      <c r="C199" s="291"/>
      <c r="D199" s="292"/>
      <c r="E199" s="292"/>
      <c r="F199" s="292"/>
      <c r="G199" s="292"/>
      <c r="H199" s="292"/>
      <c r="I199" s="292"/>
      <c r="J199" s="292"/>
      <c r="K199" s="292"/>
      <c r="L199" s="292"/>
      <c r="M199" s="292"/>
      <c r="N199" s="292"/>
      <c r="O199" s="292"/>
      <c r="P199" s="292"/>
      <c r="Q199" s="292"/>
      <c r="R199" s="293"/>
      <c r="S199" s="307"/>
      <c r="T199" s="308"/>
      <c r="U199" s="307"/>
      <c r="V199" s="308"/>
      <c r="W199" s="296"/>
      <c r="X199" s="296"/>
      <c r="Y199" s="296"/>
      <c r="Z199" s="296"/>
      <c r="AA199" s="297"/>
      <c r="AB199" s="417"/>
      <c r="AC199" s="418"/>
      <c r="AD199" s="418"/>
      <c r="AE199" s="418"/>
      <c r="AF199" s="419"/>
      <c r="AG199" s="279"/>
      <c r="AH199" s="280"/>
      <c r="AI199" s="280"/>
      <c r="AJ199" s="280"/>
      <c r="AK199" s="280"/>
      <c r="AL199" s="280"/>
      <c r="AM199" s="281"/>
      <c r="AN199" s="282"/>
      <c r="AO199" s="283"/>
      <c r="AP199" s="283"/>
      <c r="AQ199" s="283"/>
      <c r="AR199" s="284"/>
      <c r="AS199" s="282"/>
      <c r="AT199" s="283"/>
      <c r="AU199" s="283"/>
      <c r="AV199" s="283"/>
      <c r="AW199" s="284"/>
      <c r="AX199" s="250"/>
      <c r="AY199" s="251"/>
      <c r="AZ199" s="251"/>
      <c r="BA199" s="251"/>
      <c r="BB199" s="252"/>
      <c r="BC199" s="10"/>
    </row>
    <row r="200" spans="1:56" ht="13.35" customHeight="1" thickBot="1" x14ac:dyDescent="0.2">
      <c r="A200" s="5"/>
      <c r="B200" s="392"/>
      <c r="C200" s="393"/>
      <c r="D200" s="394"/>
      <c r="E200" s="394"/>
      <c r="F200" s="394"/>
      <c r="G200" s="394"/>
      <c r="H200" s="394"/>
      <c r="I200" s="394"/>
      <c r="J200" s="394"/>
      <c r="K200" s="394"/>
      <c r="L200" s="394"/>
      <c r="M200" s="394"/>
      <c r="N200" s="394"/>
      <c r="O200" s="394"/>
      <c r="P200" s="394"/>
      <c r="Q200" s="394"/>
      <c r="R200" s="395"/>
      <c r="S200" s="396"/>
      <c r="T200" s="397"/>
      <c r="U200" s="396"/>
      <c r="V200" s="397"/>
      <c r="W200" s="400"/>
      <c r="X200" s="400"/>
      <c r="Y200" s="400"/>
      <c r="Z200" s="400"/>
      <c r="AA200" s="401"/>
      <c r="AB200" s="420"/>
      <c r="AC200" s="421"/>
      <c r="AD200" s="421"/>
      <c r="AE200" s="421"/>
      <c r="AF200" s="422"/>
      <c r="AG200" s="408" t="s">
        <v>50</v>
      </c>
      <c r="AH200" s="409"/>
      <c r="AI200" s="409"/>
      <c r="AJ200" s="409"/>
      <c r="AK200" s="409"/>
      <c r="AL200" s="409"/>
      <c r="AM200" s="410"/>
      <c r="AN200" s="411"/>
      <c r="AO200" s="412"/>
      <c r="AP200" s="412"/>
      <c r="AQ200" s="412"/>
      <c r="AR200" s="413"/>
      <c r="AS200" s="411"/>
      <c r="AT200" s="412"/>
      <c r="AU200" s="412"/>
      <c r="AV200" s="412"/>
      <c r="AW200" s="413"/>
      <c r="AX200" s="414" t="str">
        <f>IF(AN200="","",AN200-(AB200+AS200))</f>
        <v/>
      </c>
      <c r="AY200" s="415"/>
      <c r="AZ200" s="415"/>
      <c r="BA200" s="415"/>
      <c r="BB200" s="416"/>
      <c r="BC200" s="10"/>
    </row>
    <row r="201" spans="1:56" ht="13.35" customHeight="1" thickBot="1" x14ac:dyDescent="0.2">
      <c r="A201" s="5"/>
      <c r="B201" s="253"/>
      <c r="C201" s="254"/>
      <c r="D201" s="255"/>
      <c r="E201" s="255"/>
      <c r="F201" s="255"/>
      <c r="G201" s="255"/>
      <c r="H201" s="255"/>
      <c r="I201" s="255"/>
      <c r="J201" s="255"/>
      <c r="K201" s="255"/>
      <c r="L201" s="255"/>
      <c r="M201" s="255"/>
      <c r="N201" s="255"/>
      <c r="O201" s="255"/>
      <c r="P201" s="255"/>
      <c r="Q201" s="255"/>
      <c r="R201" s="256"/>
      <c r="S201" s="398"/>
      <c r="T201" s="399"/>
      <c r="U201" s="398"/>
      <c r="V201" s="399"/>
      <c r="W201" s="285"/>
      <c r="X201" s="285"/>
      <c r="Y201" s="285"/>
      <c r="Z201" s="285"/>
      <c r="AA201" s="286"/>
      <c r="AB201" s="420"/>
      <c r="AC201" s="421"/>
      <c r="AD201" s="421"/>
      <c r="AE201" s="421"/>
      <c r="AF201" s="422"/>
      <c r="AG201" s="287"/>
      <c r="AH201" s="288"/>
      <c r="AI201" s="288"/>
      <c r="AJ201" s="288"/>
      <c r="AK201" s="288"/>
      <c r="AL201" s="288"/>
      <c r="AM201" s="289"/>
      <c r="AN201" s="262"/>
      <c r="AO201" s="263"/>
      <c r="AP201" s="263"/>
      <c r="AQ201" s="263"/>
      <c r="AR201" s="264"/>
      <c r="AS201" s="262"/>
      <c r="AT201" s="263"/>
      <c r="AU201" s="263"/>
      <c r="AV201" s="263"/>
      <c r="AW201" s="264"/>
      <c r="AX201" s="265"/>
      <c r="AY201" s="266"/>
      <c r="AZ201" s="266"/>
      <c r="BA201" s="266"/>
      <c r="BB201" s="267"/>
      <c r="BC201" s="10"/>
      <c r="BD201" s="34"/>
    </row>
    <row r="202" spans="1:56" ht="13.35" customHeight="1" thickBot="1" x14ac:dyDescent="0.2">
      <c r="A202" s="5"/>
      <c r="B202" s="301"/>
      <c r="C202" s="302"/>
      <c r="D202" s="303"/>
      <c r="E202" s="303"/>
      <c r="F202" s="303"/>
      <c r="G202" s="303"/>
      <c r="H202" s="303"/>
      <c r="I202" s="303"/>
      <c r="J202" s="303"/>
      <c r="K202" s="303"/>
      <c r="L202" s="303"/>
      <c r="M202" s="303"/>
      <c r="N202" s="303"/>
      <c r="O202" s="303"/>
      <c r="P202" s="303"/>
      <c r="Q202" s="303"/>
      <c r="R202" s="304"/>
      <c r="S202" s="305"/>
      <c r="T202" s="306"/>
      <c r="U202" s="305"/>
      <c r="V202" s="306"/>
      <c r="W202" s="309"/>
      <c r="X202" s="309"/>
      <c r="Y202" s="309"/>
      <c r="Z202" s="309"/>
      <c r="AA202" s="310"/>
      <c r="AB202" s="417" t="str">
        <f>IF(S202="","",S202*W202*1.08)</f>
        <v/>
      </c>
      <c r="AC202" s="418"/>
      <c r="AD202" s="418"/>
      <c r="AE202" s="418"/>
      <c r="AF202" s="419"/>
      <c r="AG202" s="314" t="s">
        <v>50</v>
      </c>
      <c r="AH202" s="315"/>
      <c r="AI202" s="315"/>
      <c r="AJ202" s="315"/>
      <c r="AK202" s="315"/>
      <c r="AL202" s="315"/>
      <c r="AM202" s="316"/>
      <c r="AN202" s="317"/>
      <c r="AO202" s="318"/>
      <c r="AP202" s="318"/>
      <c r="AQ202" s="318"/>
      <c r="AR202" s="319"/>
      <c r="AS202" s="317"/>
      <c r="AT202" s="318"/>
      <c r="AU202" s="318"/>
      <c r="AV202" s="318"/>
      <c r="AW202" s="319"/>
      <c r="AX202" s="298" t="str">
        <f>IF(AN202="","",AN202-(AB202+AS202))</f>
        <v/>
      </c>
      <c r="AY202" s="299"/>
      <c r="AZ202" s="299"/>
      <c r="BA202" s="299"/>
      <c r="BB202" s="300"/>
      <c r="BC202" s="10"/>
    </row>
    <row r="203" spans="1:56" ht="13.35" customHeight="1" thickBot="1" x14ac:dyDescent="0.2">
      <c r="A203" s="5"/>
      <c r="B203" s="290"/>
      <c r="C203" s="291"/>
      <c r="D203" s="292"/>
      <c r="E203" s="292"/>
      <c r="F203" s="292"/>
      <c r="G203" s="292"/>
      <c r="H203" s="292"/>
      <c r="I203" s="292"/>
      <c r="J203" s="292"/>
      <c r="K203" s="292"/>
      <c r="L203" s="292"/>
      <c r="M203" s="292"/>
      <c r="N203" s="292"/>
      <c r="O203" s="292"/>
      <c r="P203" s="292"/>
      <c r="Q203" s="292"/>
      <c r="R203" s="293"/>
      <c r="S203" s="307"/>
      <c r="T203" s="308"/>
      <c r="U203" s="307"/>
      <c r="V203" s="308"/>
      <c r="W203" s="296"/>
      <c r="X203" s="296"/>
      <c r="Y203" s="296"/>
      <c r="Z203" s="296"/>
      <c r="AA203" s="297"/>
      <c r="AB203" s="417"/>
      <c r="AC203" s="418"/>
      <c r="AD203" s="418"/>
      <c r="AE203" s="418"/>
      <c r="AF203" s="419"/>
      <c r="AG203" s="279"/>
      <c r="AH203" s="280"/>
      <c r="AI203" s="280"/>
      <c r="AJ203" s="280"/>
      <c r="AK203" s="280"/>
      <c r="AL203" s="280"/>
      <c r="AM203" s="281"/>
      <c r="AN203" s="282"/>
      <c r="AO203" s="283"/>
      <c r="AP203" s="283"/>
      <c r="AQ203" s="283"/>
      <c r="AR203" s="284"/>
      <c r="AS203" s="282"/>
      <c r="AT203" s="283"/>
      <c r="AU203" s="283"/>
      <c r="AV203" s="283"/>
      <c r="AW203" s="284"/>
      <c r="AX203" s="250"/>
      <c r="AY203" s="251"/>
      <c r="AZ203" s="251"/>
      <c r="BA203" s="251"/>
      <c r="BB203" s="252"/>
      <c r="BC203" s="10"/>
    </row>
    <row r="204" spans="1:56" ht="13.35" customHeight="1" thickBot="1" x14ac:dyDescent="0.2">
      <c r="A204" s="5"/>
      <c r="B204" s="392"/>
      <c r="C204" s="393"/>
      <c r="D204" s="394"/>
      <c r="E204" s="394"/>
      <c r="F204" s="394"/>
      <c r="G204" s="394"/>
      <c r="H204" s="394"/>
      <c r="I204" s="394"/>
      <c r="J204" s="394"/>
      <c r="K204" s="394"/>
      <c r="L204" s="394"/>
      <c r="M204" s="394"/>
      <c r="N204" s="394"/>
      <c r="O204" s="394"/>
      <c r="P204" s="394"/>
      <c r="Q204" s="394"/>
      <c r="R204" s="395"/>
      <c r="S204" s="396"/>
      <c r="T204" s="397"/>
      <c r="U204" s="396"/>
      <c r="V204" s="397"/>
      <c r="W204" s="400"/>
      <c r="X204" s="400"/>
      <c r="Y204" s="400"/>
      <c r="Z204" s="400"/>
      <c r="AA204" s="401"/>
      <c r="AB204" s="420" t="str">
        <f>IF(S204="","",S204*W204*1.08)</f>
        <v/>
      </c>
      <c r="AC204" s="421"/>
      <c r="AD204" s="421"/>
      <c r="AE204" s="421"/>
      <c r="AF204" s="422"/>
      <c r="AG204" s="408" t="s">
        <v>50</v>
      </c>
      <c r="AH204" s="409"/>
      <c r="AI204" s="409"/>
      <c r="AJ204" s="409"/>
      <c r="AK204" s="409"/>
      <c r="AL204" s="409"/>
      <c r="AM204" s="410"/>
      <c r="AN204" s="411"/>
      <c r="AO204" s="412"/>
      <c r="AP204" s="412"/>
      <c r="AQ204" s="412"/>
      <c r="AR204" s="413"/>
      <c r="AS204" s="411"/>
      <c r="AT204" s="412"/>
      <c r="AU204" s="412"/>
      <c r="AV204" s="412"/>
      <c r="AW204" s="413"/>
      <c r="AX204" s="414" t="str">
        <f>IF(AN204="","",AN204-(AB204+AS204))</f>
        <v/>
      </c>
      <c r="AY204" s="415"/>
      <c r="AZ204" s="415"/>
      <c r="BA204" s="415"/>
      <c r="BB204" s="416"/>
      <c r="BC204" s="10"/>
    </row>
    <row r="205" spans="1:56" ht="13.35" customHeight="1" thickBot="1" x14ac:dyDescent="0.2">
      <c r="A205" s="5"/>
      <c r="B205" s="253"/>
      <c r="C205" s="254"/>
      <c r="D205" s="255"/>
      <c r="E205" s="255"/>
      <c r="F205" s="255"/>
      <c r="G205" s="255"/>
      <c r="H205" s="255"/>
      <c r="I205" s="255"/>
      <c r="J205" s="255"/>
      <c r="K205" s="255"/>
      <c r="L205" s="255"/>
      <c r="M205" s="255"/>
      <c r="N205" s="255"/>
      <c r="O205" s="255"/>
      <c r="P205" s="255"/>
      <c r="Q205" s="255"/>
      <c r="R205" s="256"/>
      <c r="S205" s="398"/>
      <c r="T205" s="399"/>
      <c r="U205" s="398"/>
      <c r="V205" s="399"/>
      <c r="W205" s="285"/>
      <c r="X205" s="285"/>
      <c r="Y205" s="285"/>
      <c r="Z205" s="285"/>
      <c r="AA205" s="286"/>
      <c r="AB205" s="420"/>
      <c r="AC205" s="421"/>
      <c r="AD205" s="421"/>
      <c r="AE205" s="421"/>
      <c r="AF205" s="422"/>
      <c r="AG205" s="287"/>
      <c r="AH205" s="288"/>
      <c r="AI205" s="288"/>
      <c r="AJ205" s="288"/>
      <c r="AK205" s="288"/>
      <c r="AL205" s="288"/>
      <c r="AM205" s="289"/>
      <c r="AN205" s="262"/>
      <c r="AO205" s="263"/>
      <c r="AP205" s="263"/>
      <c r="AQ205" s="263"/>
      <c r="AR205" s="264"/>
      <c r="AS205" s="262"/>
      <c r="AT205" s="263"/>
      <c r="AU205" s="263"/>
      <c r="AV205" s="263"/>
      <c r="AW205" s="264"/>
      <c r="AX205" s="265"/>
      <c r="AY205" s="266"/>
      <c r="AZ205" s="266"/>
      <c r="BA205" s="266"/>
      <c r="BB205" s="267"/>
      <c r="BC205" s="10"/>
    </row>
    <row r="206" spans="1:56" ht="13.35" customHeight="1" thickBot="1" x14ac:dyDescent="0.2">
      <c r="A206" s="5"/>
      <c r="B206" s="301"/>
      <c r="C206" s="302"/>
      <c r="D206" s="303"/>
      <c r="E206" s="303"/>
      <c r="F206" s="303"/>
      <c r="G206" s="303"/>
      <c r="H206" s="303"/>
      <c r="I206" s="303"/>
      <c r="J206" s="303"/>
      <c r="K206" s="303"/>
      <c r="L206" s="303"/>
      <c r="M206" s="303"/>
      <c r="N206" s="303"/>
      <c r="O206" s="303"/>
      <c r="P206" s="303"/>
      <c r="Q206" s="303"/>
      <c r="R206" s="304"/>
      <c r="S206" s="305"/>
      <c r="T206" s="306"/>
      <c r="U206" s="305"/>
      <c r="V206" s="306"/>
      <c r="W206" s="309"/>
      <c r="X206" s="309"/>
      <c r="Y206" s="309"/>
      <c r="Z206" s="309"/>
      <c r="AA206" s="310"/>
      <c r="AB206" s="417" t="str">
        <f>IF(S206="","",S206*W206*1.08)</f>
        <v/>
      </c>
      <c r="AC206" s="418"/>
      <c r="AD206" s="418"/>
      <c r="AE206" s="418"/>
      <c r="AF206" s="419"/>
      <c r="AG206" s="314" t="s">
        <v>50</v>
      </c>
      <c r="AH206" s="315"/>
      <c r="AI206" s="315"/>
      <c r="AJ206" s="315"/>
      <c r="AK206" s="315"/>
      <c r="AL206" s="315"/>
      <c r="AM206" s="316"/>
      <c r="AN206" s="317"/>
      <c r="AO206" s="318"/>
      <c r="AP206" s="318"/>
      <c r="AQ206" s="318"/>
      <c r="AR206" s="319"/>
      <c r="AS206" s="317"/>
      <c r="AT206" s="318"/>
      <c r="AU206" s="318"/>
      <c r="AV206" s="318"/>
      <c r="AW206" s="319"/>
      <c r="AX206" s="298" t="str">
        <f>IF(AN206="","",AN206-(AB206+AS206))</f>
        <v/>
      </c>
      <c r="AY206" s="299"/>
      <c r="AZ206" s="299"/>
      <c r="BA206" s="299"/>
      <c r="BB206" s="300"/>
      <c r="BC206" s="10"/>
    </row>
    <row r="207" spans="1:56" ht="13.35" customHeight="1" thickBot="1" x14ac:dyDescent="0.2">
      <c r="A207" s="5"/>
      <c r="B207" s="290"/>
      <c r="C207" s="291"/>
      <c r="D207" s="292"/>
      <c r="E207" s="292"/>
      <c r="F207" s="292"/>
      <c r="G207" s="292"/>
      <c r="H207" s="292"/>
      <c r="I207" s="292"/>
      <c r="J207" s="292"/>
      <c r="K207" s="292"/>
      <c r="L207" s="292"/>
      <c r="M207" s="292"/>
      <c r="N207" s="292"/>
      <c r="O207" s="292"/>
      <c r="P207" s="292"/>
      <c r="Q207" s="292"/>
      <c r="R207" s="293"/>
      <c r="S207" s="307"/>
      <c r="T207" s="308"/>
      <c r="U207" s="307"/>
      <c r="V207" s="308"/>
      <c r="W207" s="296"/>
      <c r="X207" s="296"/>
      <c r="Y207" s="296"/>
      <c r="Z207" s="296"/>
      <c r="AA207" s="297"/>
      <c r="AB207" s="417"/>
      <c r="AC207" s="418"/>
      <c r="AD207" s="418"/>
      <c r="AE207" s="418"/>
      <c r="AF207" s="419"/>
      <c r="AG207" s="279"/>
      <c r="AH207" s="280"/>
      <c r="AI207" s="280"/>
      <c r="AJ207" s="280"/>
      <c r="AK207" s="280"/>
      <c r="AL207" s="280"/>
      <c r="AM207" s="281"/>
      <c r="AN207" s="282"/>
      <c r="AO207" s="283"/>
      <c r="AP207" s="283"/>
      <c r="AQ207" s="283"/>
      <c r="AR207" s="284"/>
      <c r="AS207" s="282"/>
      <c r="AT207" s="283"/>
      <c r="AU207" s="283"/>
      <c r="AV207" s="283"/>
      <c r="AW207" s="284"/>
      <c r="AX207" s="250"/>
      <c r="AY207" s="251"/>
      <c r="AZ207" s="251"/>
      <c r="BA207" s="251"/>
      <c r="BB207" s="252"/>
      <c r="BC207" s="10"/>
    </row>
    <row r="208" spans="1:56" ht="13.35" customHeight="1" thickBot="1" x14ac:dyDescent="0.2">
      <c r="A208" s="5"/>
      <c r="B208" s="392"/>
      <c r="C208" s="393"/>
      <c r="D208" s="394"/>
      <c r="E208" s="394"/>
      <c r="F208" s="394"/>
      <c r="G208" s="394"/>
      <c r="H208" s="394"/>
      <c r="I208" s="394"/>
      <c r="J208" s="394"/>
      <c r="K208" s="394"/>
      <c r="L208" s="394"/>
      <c r="M208" s="394"/>
      <c r="N208" s="394"/>
      <c r="O208" s="394"/>
      <c r="P208" s="394"/>
      <c r="Q208" s="394"/>
      <c r="R208" s="395"/>
      <c r="S208" s="396"/>
      <c r="T208" s="397"/>
      <c r="U208" s="396"/>
      <c r="V208" s="397"/>
      <c r="W208" s="400"/>
      <c r="X208" s="400"/>
      <c r="Y208" s="400"/>
      <c r="Z208" s="400"/>
      <c r="AA208" s="401"/>
      <c r="AB208" s="402" t="str">
        <f>IF(S208="","",S208*W208*1.08)</f>
        <v/>
      </c>
      <c r="AC208" s="403"/>
      <c r="AD208" s="403"/>
      <c r="AE208" s="403"/>
      <c r="AF208" s="404"/>
      <c r="AG208" s="408" t="s">
        <v>50</v>
      </c>
      <c r="AH208" s="409"/>
      <c r="AI208" s="409"/>
      <c r="AJ208" s="409"/>
      <c r="AK208" s="409"/>
      <c r="AL208" s="409"/>
      <c r="AM208" s="410"/>
      <c r="AN208" s="411"/>
      <c r="AO208" s="412"/>
      <c r="AP208" s="412"/>
      <c r="AQ208" s="412"/>
      <c r="AR208" s="413"/>
      <c r="AS208" s="411"/>
      <c r="AT208" s="412"/>
      <c r="AU208" s="412"/>
      <c r="AV208" s="412"/>
      <c r="AW208" s="413"/>
      <c r="AX208" s="414" t="str">
        <f>IF(AN208="","",AN208-(AB208+AS208))</f>
        <v/>
      </c>
      <c r="AY208" s="415"/>
      <c r="AZ208" s="415"/>
      <c r="BA208" s="415"/>
      <c r="BB208" s="416"/>
      <c r="BC208" s="10"/>
    </row>
    <row r="209" spans="1:55" ht="13.35" customHeight="1" thickBot="1" x14ac:dyDescent="0.2">
      <c r="A209" s="5"/>
      <c r="B209" s="253"/>
      <c r="C209" s="254"/>
      <c r="D209" s="255"/>
      <c r="E209" s="255"/>
      <c r="F209" s="255"/>
      <c r="G209" s="255"/>
      <c r="H209" s="255"/>
      <c r="I209" s="255"/>
      <c r="J209" s="255"/>
      <c r="K209" s="255"/>
      <c r="L209" s="255"/>
      <c r="M209" s="255"/>
      <c r="N209" s="255"/>
      <c r="O209" s="255"/>
      <c r="P209" s="255"/>
      <c r="Q209" s="255"/>
      <c r="R209" s="256"/>
      <c r="S209" s="398"/>
      <c r="T209" s="399"/>
      <c r="U209" s="398"/>
      <c r="V209" s="399"/>
      <c r="W209" s="285"/>
      <c r="X209" s="285"/>
      <c r="Y209" s="285"/>
      <c r="Z209" s="285"/>
      <c r="AA209" s="286"/>
      <c r="AB209" s="405"/>
      <c r="AC209" s="406"/>
      <c r="AD209" s="406"/>
      <c r="AE209" s="406"/>
      <c r="AF209" s="407"/>
      <c r="AG209" s="287"/>
      <c r="AH209" s="288"/>
      <c r="AI209" s="288"/>
      <c r="AJ209" s="288"/>
      <c r="AK209" s="288"/>
      <c r="AL209" s="288"/>
      <c r="AM209" s="289"/>
      <c r="AN209" s="262"/>
      <c r="AO209" s="263"/>
      <c r="AP209" s="263"/>
      <c r="AQ209" s="263"/>
      <c r="AR209" s="264"/>
      <c r="AS209" s="262"/>
      <c r="AT209" s="263"/>
      <c r="AU209" s="263"/>
      <c r="AV209" s="263"/>
      <c r="AW209" s="264"/>
      <c r="AX209" s="265"/>
      <c r="AY209" s="266"/>
      <c r="AZ209" s="266"/>
      <c r="BA209" s="266"/>
      <c r="BB209" s="267"/>
      <c r="BC209" s="10"/>
    </row>
    <row r="210" spans="1:55" ht="13.35" customHeight="1" thickBot="1" x14ac:dyDescent="0.2">
      <c r="A210" s="5"/>
      <c r="B210" s="301"/>
      <c r="C210" s="302"/>
      <c r="D210" s="303"/>
      <c r="E210" s="303"/>
      <c r="F210" s="303"/>
      <c r="G210" s="303"/>
      <c r="H210" s="303"/>
      <c r="I210" s="303"/>
      <c r="J210" s="303"/>
      <c r="K210" s="303"/>
      <c r="L210" s="303"/>
      <c r="M210" s="303"/>
      <c r="N210" s="303"/>
      <c r="O210" s="303"/>
      <c r="P210" s="303"/>
      <c r="Q210" s="303"/>
      <c r="R210" s="304"/>
      <c r="S210" s="305"/>
      <c r="T210" s="306"/>
      <c r="U210" s="305"/>
      <c r="V210" s="306"/>
      <c r="W210" s="309"/>
      <c r="X210" s="309"/>
      <c r="Y210" s="309"/>
      <c r="Z210" s="309"/>
      <c r="AA210" s="310"/>
      <c r="AB210" s="386" t="str">
        <f>IF(S210="","",S210*W210*1.08)</f>
        <v/>
      </c>
      <c r="AC210" s="387"/>
      <c r="AD210" s="387"/>
      <c r="AE210" s="387"/>
      <c r="AF210" s="388"/>
      <c r="AG210" s="314" t="s">
        <v>50</v>
      </c>
      <c r="AH210" s="315"/>
      <c r="AI210" s="315"/>
      <c r="AJ210" s="315"/>
      <c r="AK210" s="315"/>
      <c r="AL210" s="315"/>
      <c r="AM210" s="316"/>
      <c r="AN210" s="317"/>
      <c r="AO210" s="318"/>
      <c r="AP210" s="318"/>
      <c r="AQ210" s="318"/>
      <c r="AR210" s="319"/>
      <c r="AS210" s="317"/>
      <c r="AT210" s="318"/>
      <c r="AU210" s="318"/>
      <c r="AV210" s="318"/>
      <c r="AW210" s="319"/>
      <c r="AX210" s="298" t="str">
        <f>IF(AN210="","",AN210-(AB210+AS210))</f>
        <v/>
      </c>
      <c r="AY210" s="299"/>
      <c r="AZ210" s="299"/>
      <c r="BA210" s="299"/>
      <c r="BB210" s="300"/>
      <c r="BC210" s="10"/>
    </row>
    <row r="211" spans="1:55" ht="13.35" customHeight="1" thickBot="1" x14ac:dyDescent="0.2">
      <c r="A211" s="5"/>
      <c r="B211" s="290"/>
      <c r="C211" s="291"/>
      <c r="D211" s="292"/>
      <c r="E211" s="292"/>
      <c r="F211" s="292"/>
      <c r="G211" s="292"/>
      <c r="H211" s="292"/>
      <c r="I211" s="292"/>
      <c r="J211" s="292"/>
      <c r="K211" s="292"/>
      <c r="L211" s="292"/>
      <c r="M211" s="292"/>
      <c r="N211" s="292"/>
      <c r="O211" s="292"/>
      <c r="P211" s="292"/>
      <c r="Q211" s="292"/>
      <c r="R211" s="293"/>
      <c r="S211" s="307"/>
      <c r="T211" s="308"/>
      <c r="U211" s="307"/>
      <c r="V211" s="308"/>
      <c r="W211" s="296"/>
      <c r="X211" s="296"/>
      <c r="Y211" s="296"/>
      <c r="Z211" s="296"/>
      <c r="AA211" s="297"/>
      <c r="AB211" s="389"/>
      <c r="AC211" s="390"/>
      <c r="AD211" s="390"/>
      <c r="AE211" s="390"/>
      <c r="AF211" s="391"/>
      <c r="AG211" s="279"/>
      <c r="AH211" s="280"/>
      <c r="AI211" s="280"/>
      <c r="AJ211" s="280"/>
      <c r="AK211" s="280"/>
      <c r="AL211" s="280"/>
      <c r="AM211" s="281"/>
      <c r="AN211" s="282"/>
      <c r="AO211" s="283"/>
      <c r="AP211" s="283"/>
      <c r="AQ211" s="283"/>
      <c r="AR211" s="284"/>
      <c r="AS211" s="282"/>
      <c r="AT211" s="283"/>
      <c r="AU211" s="283"/>
      <c r="AV211" s="283"/>
      <c r="AW211" s="284"/>
      <c r="AX211" s="250"/>
      <c r="AY211" s="251"/>
      <c r="AZ211" s="251"/>
      <c r="BA211" s="251"/>
      <c r="BB211" s="252"/>
      <c r="BC211" s="10"/>
    </row>
    <row r="212" spans="1:55" ht="13.35" customHeight="1" thickTop="1" x14ac:dyDescent="0.15">
      <c r="A212" s="5"/>
      <c r="B212" s="222" t="s">
        <v>16</v>
      </c>
      <c r="C212" s="222"/>
      <c r="D212" s="222"/>
      <c r="E212" s="222"/>
      <c r="F212" s="222"/>
      <c r="G212" s="222"/>
      <c r="H212" s="222"/>
      <c r="I212" s="222"/>
      <c r="J212" s="222"/>
      <c r="K212" s="222"/>
      <c r="L212" s="222"/>
      <c r="M212" s="222"/>
      <c r="N212" s="222"/>
      <c r="O212" s="222"/>
      <c r="P212" s="222"/>
      <c r="Q212" s="222"/>
      <c r="R212" s="222"/>
      <c r="S212" s="222"/>
      <c r="T212" s="222"/>
      <c r="U212" s="222"/>
      <c r="V212" s="222"/>
      <c r="W212" s="222"/>
      <c r="X212" s="222"/>
      <c r="Y212" s="222"/>
      <c r="Z212" s="222"/>
      <c r="AA212" s="223"/>
      <c r="AB212" s="226">
        <f>SUM(AB194:AF211)</f>
        <v>0</v>
      </c>
      <c r="AC212" s="227"/>
      <c r="AD212" s="227"/>
      <c r="AE212" s="227"/>
      <c r="AF212" s="228"/>
      <c r="AG212" s="231"/>
      <c r="AH212" s="232"/>
      <c r="AI212" s="232"/>
      <c r="AJ212" s="232"/>
      <c r="AK212" s="232"/>
      <c r="AL212" s="232"/>
      <c r="AM212" s="233"/>
      <c r="AN212" s="57"/>
      <c r="AO212" s="57"/>
      <c r="AP212" s="57"/>
      <c r="AQ212" s="57"/>
      <c r="AR212" s="57"/>
      <c r="AS212" s="57"/>
      <c r="AT212" s="57"/>
      <c r="AU212" s="57"/>
      <c r="AV212" s="57"/>
      <c r="AW212" s="57"/>
      <c r="AX212" s="57"/>
      <c r="AY212" s="57"/>
      <c r="AZ212" s="57"/>
      <c r="BA212" s="57"/>
      <c r="BB212" s="57"/>
      <c r="BC212" s="10"/>
    </row>
    <row r="213" spans="1:55" ht="13.35" customHeight="1" thickBot="1" x14ac:dyDescent="0.2">
      <c r="A213" s="5"/>
      <c r="B213" s="224"/>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5"/>
      <c r="AB213" s="229"/>
      <c r="AC213" s="229"/>
      <c r="AD213" s="229"/>
      <c r="AE213" s="229"/>
      <c r="AF213" s="230"/>
      <c r="AG213" s="234"/>
      <c r="AH213" s="235"/>
      <c r="AI213" s="235"/>
      <c r="AJ213" s="235"/>
      <c r="AK213" s="235"/>
      <c r="AL213" s="235"/>
      <c r="AM213" s="236"/>
      <c r="AN213" s="58"/>
      <c r="AO213" s="58"/>
      <c r="AP213" s="58"/>
      <c r="AQ213" s="58"/>
      <c r="AR213" s="58"/>
      <c r="AS213" s="58"/>
      <c r="AT213" s="58"/>
      <c r="AU213" s="58"/>
      <c r="AV213" s="58"/>
      <c r="AW213" s="58"/>
      <c r="AX213" s="58"/>
      <c r="AY213" s="58"/>
      <c r="AZ213" s="58"/>
      <c r="BA213" s="58"/>
      <c r="BB213" s="58"/>
      <c r="BC213" s="10"/>
    </row>
    <row r="214" spans="1:55" ht="13.35" customHeight="1" x14ac:dyDescent="0.15">
      <c r="A214" s="5"/>
      <c r="BC214" s="10"/>
    </row>
    <row r="215" spans="1:55" ht="13.35" customHeight="1" x14ac:dyDescent="0.15">
      <c r="A215" s="5"/>
      <c r="B215" s="200" t="s">
        <v>6</v>
      </c>
      <c r="C215" s="201"/>
      <c r="D215" s="201"/>
      <c r="E215" s="201"/>
      <c r="F215" s="201"/>
      <c r="G215" s="201"/>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204" t="s">
        <v>21</v>
      </c>
      <c r="AL215" s="205"/>
      <c r="AM215" s="210" t="s">
        <v>14</v>
      </c>
      <c r="AN215" s="210"/>
      <c r="AO215" s="210"/>
      <c r="AP215" s="211"/>
      <c r="AQ215" s="212" t="s">
        <v>34</v>
      </c>
      <c r="AR215" s="210"/>
      <c r="AS215" s="210"/>
      <c r="AT215" s="211"/>
      <c r="AU215" s="212" t="s">
        <v>34</v>
      </c>
      <c r="AV215" s="210"/>
      <c r="AW215" s="210"/>
      <c r="AX215" s="211"/>
      <c r="AY215" s="212" t="s">
        <v>34</v>
      </c>
      <c r="AZ215" s="210"/>
      <c r="BA215" s="210"/>
      <c r="BB215" s="210"/>
      <c r="BC215" s="10"/>
    </row>
    <row r="216" spans="1:55" ht="13.35" customHeight="1" x14ac:dyDescent="0.15">
      <c r="A216" s="5"/>
      <c r="B216" s="202"/>
      <c r="C216" s="203"/>
      <c r="D216" s="203"/>
      <c r="E216" s="203"/>
      <c r="F216" s="203"/>
      <c r="G216" s="203"/>
      <c r="T216" s="13"/>
      <c r="Z216" s="35"/>
      <c r="AE216" s="35"/>
      <c r="AF216" s="35"/>
      <c r="AG216" s="35"/>
      <c r="AK216" s="206"/>
      <c r="AL216" s="207"/>
      <c r="AP216" s="10"/>
      <c r="AQ216" s="5"/>
      <c r="AT216" s="10"/>
      <c r="AU216" s="5"/>
      <c r="AX216" s="10"/>
      <c r="AY216" s="5"/>
      <c r="BB216" s="50"/>
      <c r="BC216" s="10"/>
    </row>
    <row r="217" spans="1:55" ht="13.35" customHeight="1" x14ac:dyDescent="0.15">
      <c r="A217" s="5"/>
      <c r="B217" s="51"/>
      <c r="O217" s="36"/>
      <c r="Q217" s="4" t="s">
        <v>9</v>
      </c>
      <c r="V217" s="36"/>
      <c r="X217" s="4" t="s">
        <v>10</v>
      </c>
      <c r="Z217" s="35"/>
      <c r="AD217" s="36"/>
      <c r="AE217" s="4" t="s">
        <v>32</v>
      </c>
      <c r="AF217" s="35"/>
      <c r="AG217" s="35"/>
      <c r="AK217" s="206"/>
      <c r="AL217" s="207"/>
      <c r="AP217" s="10"/>
      <c r="AQ217" s="5"/>
      <c r="AT217" s="10"/>
      <c r="AU217" s="5"/>
      <c r="AX217" s="10"/>
      <c r="AY217" s="5"/>
      <c r="BB217" s="50"/>
      <c r="BC217" s="10"/>
    </row>
    <row r="218" spans="1:55" ht="13.35" customHeight="1" x14ac:dyDescent="0.15">
      <c r="A218" s="5"/>
      <c r="B218" s="51"/>
      <c r="Z218" s="35"/>
      <c r="AD218" s="4" t="s">
        <v>33</v>
      </c>
      <c r="AE218" s="37"/>
      <c r="AF218" s="35"/>
      <c r="AG218" s="35"/>
      <c r="AJ218" s="4" t="s">
        <v>23</v>
      </c>
      <c r="AK218" s="206"/>
      <c r="AL218" s="207"/>
      <c r="AP218" s="10"/>
      <c r="AQ218" s="5"/>
      <c r="AT218" s="10"/>
      <c r="AU218" s="5"/>
      <c r="AX218" s="10"/>
      <c r="AY218" s="5"/>
      <c r="BB218" s="50"/>
      <c r="BC218" s="10"/>
    </row>
    <row r="219" spans="1:55" ht="13.35" customHeight="1" x14ac:dyDescent="0.15">
      <c r="A219" s="5"/>
      <c r="B219" s="52"/>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53"/>
      <c r="AF219" s="53"/>
      <c r="AG219" s="53"/>
      <c r="AH219" s="40"/>
      <c r="AI219" s="40"/>
      <c r="AJ219" s="40"/>
      <c r="AK219" s="208"/>
      <c r="AL219" s="209"/>
      <c r="AM219" s="40"/>
      <c r="AN219" s="40"/>
      <c r="AO219" s="40"/>
      <c r="AP219" s="55"/>
      <c r="AQ219" s="54"/>
      <c r="AR219" s="40"/>
      <c r="AS219" s="40"/>
      <c r="AT219" s="55"/>
      <c r="AU219" s="54"/>
      <c r="AV219" s="40"/>
      <c r="AW219" s="40"/>
      <c r="AX219" s="55"/>
      <c r="AY219" s="54"/>
      <c r="AZ219" s="40"/>
      <c r="BA219" s="40"/>
      <c r="BB219" s="56"/>
      <c r="BC219" s="10"/>
    </row>
    <row r="220" spans="1:55" ht="13.35" customHeight="1" x14ac:dyDescent="0.15">
      <c r="A220" s="23"/>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5"/>
    </row>
  </sheetData>
  <mergeCells count="691">
    <mergeCell ref="B5:N6"/>
    <mergeCell ref="AJ6:AL6"/>
    <mergeCell ref="AN6:AZ6"/>
    <mergeCell ref="AJ7:AZ7"/>
    <mergeCell ref="AJ8:AL8"/>
    <mergeCell ref="AN8:AZ8"/>
    <mergeCell ref="S2:AI3"/>
    <mergeCell ref="BA2:BB2"/>
    <mergeCell ref="AQ4:AS4"/>
    <mergeCell ref="AU4:AV4"/>
    <mergeCell ref="AX4:AZ4"/>
    <mergeCell ref="BA4:BB4"/>
    <mergeCell ref="B9:P9"/>
    <mergeCell ref="AJ10:AL10"/>
    <mergeCell ref="AN10:AR10"/>
    <mergeCell ref="AS10:AV10"/>
    <mergeCell ref="AW10:BA10"/>
    <mergeCell ref="B12:R12"/>
    <mergeCell ref="S12:Z12"/>
    <mergeCell ref="AA12:AG12"/>
    <mergeCell ref="AH12:AK12"/>
    <mergeCell ref="AL12:BB12"/>
    <mergeCell ref="AL13:AT15"/>
    <mergeCell ref="AX15:BA15"/>
    <mergeCell ref="B17:C17"/>
    <mergeCell ref="D17:R17"/>
    <mergeCell ref="S17:T17"/>
    <mergeCell ref="U17:V17"/>
    <mergeCell ref="W17:AA17"/>
    <mergeCell ref="AB17:AF17"/>
    <mergeCell ref="AG17:AM17"/>
    <mergeCell ref="AN17:AR17"/>
    <mergeCell ref="B13:R15"/>
    <mergeCell ref="S13:X15"/>
    <mergeCell ref="Y13:Z15"/>
    <mergeCell ref="AA13:AG15"/>
    <mergeCell ref="AH13:AI15"/>
    <mergeCell ref="AJ13:AK15"/>
    <mergeCell ref="AS17:AW17"/>
    <mergeCell ref="AX17:BB17"/>
    <mergeCell ref="AX18:BB19"/>
    <mergeCell ref="B20:C21"/>
    <mergeCell ref="D20:R21"/>
    <mergeCell ref="S20:T21"/>
    <mergeCell ref="U20:V21"/>
    <mergeCell ref="W20:AA21"/>
    <mergeCell ref="AB20:AF21"/>
    <mergeCell ref="AG20:AM21"/>
    <mergeCell ref="AN20:AR21"/>
    <mergeCell ref="AS20:AW21"/>
    <mergeCell ref="AX20:BB21"/>
    <mergeCell ref="B18:C19"/>
    <mergeCell ref="D18:R19"/>
    <mergeCell ref="S18:T19"/>
    <mergeCell ref="U18:V19"/>
    <mergeCell ref="W18:AA19"/>
    <mergeCell ref="AB18:AF19"/>
    <mergeCell ref="AG18:AM19"/>
    <mergeCell ref="AN18:AR19"/>
    <mergeCell ref="AS18:AW19"/>
    <mergeCell ref="AX22:BB23"/>
    <mergeCell ref="B24:C25"/>
    <mergeCell ref="D24:R25"/>
    <mergeCell ref="S24:T25"/>
    <mergeCell ref="U24:V25"/>
    <mergeCell ref="W24:AA25"/>
    <mergeCell ref="AB24:AF25"/>
    <mergeCell ref="AG24:AM25"/>
    <mergeCell ref="AN24:AR25"/>
    <mergeCell ref="AS24:AW25"/>
    <mergeCell ref="AX24:BB25"/>
    <mergeCell ref="B22:C23"/>
    <mergeCell ref="D22:R23"/>
    <mergeCell ref="S22:T23"/>
    <mergeCell ref="U22:V23"/>
    <mergeCell ref="W22:AA23"/>
    <mergeCell ref="AB22:AF23"/>
    <mergeCell ref="AG22:AM23"/>
    <mergeCell ref="AN22:AR23"/>
    <mergeCell ref="AS22:AW23"/>
    <mergeCell ref="AX26:BB27"/>
    <mergeCell ref="B28:C29"/>
    <mergeCell ref="D28:R29"/>
    <mergeCell ref="S28:T29"/>
    <mergeCell ref="U28:V29"/>
    <mergeCell ref="W28:AA29"/>
    <mergeCell ref="AB28:AF29"/>
    <mergeCell ref="AG28:AM29"/>
    <mergeCell ref="AN28:AR29"/>
    <mergeCell ref="AS28:AW29"/>
    <mergeCell ref="AX28:BB29"/>
    <mergeCell ref="B26:C27"/>
    <mergeCell ref="D26:R27"/>
    <mergeCell ref="S26:T27"/>
    <mergeCell ref="U26:V27"/>
    <mergeCell ref="W26:AA27"/>
    <mergeCell ref="AB26:AF27"/>
    <mergeCell ref="AG26:AM27"/>
    <mergeCell ref="AN26:AR27"/>
    <mergeCell ref="AS26:AW27"/>
    <mergeCell ref="AX30:BB31"/>
    <mergeCell ref="B32:C33"/>
    <mergeCell ref="D32:R33"/>
    <mergeCell ref="S32:T33"/>
    <mergeCell ref="U32:V33"/>
    <mergeCell ref="W32:AA33"/>
    <mergeCell ref="AB32:AF33"/>
    <mergeCell ref="AG32:AM33"/>
    <mergeCell ref="AN32:AR33"/>
    <mergeCell ref="AS32:AW33"/>
    <mergeCell ref="AX32:BB33"/>
    <mergeCell ref="B30:C31"/>
    <mergeCell ref="D30:R31"/>
    <mergeCell ref="S30:T31"/>
    <mergeCell ref="U30:V31"/>
    <mergeCell ref="W30:AA31"/>
    <mergeCell ref="AB30:AF31"/>
    <mergeCell ref="AG30:AM31"/>
    <mergeCell ref="AN30:AR31"/>
    <mergeCell ref="AS30:AW31"/>
    <mergeCell ref="AX34:BB35"/>
    <mergeCell ref="B36:AA37"/>
    <mergeCell ref="AB36:AF37"/>
    <mergeCell ref="AG36:AM37"/>
    <mergeCell ref="B39:G40"/>
    <mergeCell ref="AK39:AL43"/>
    <mergeCell ref="AM39:AP39"/>
    <mergeCell ref="AQ39:AT39"/>
    <mergeCell ref="AU39:AX39"/>
    <mergeCell ref="B34:C35"/>
    <mergeCell ref="D34:R35"/>
    <mergeCell ref="S34:T35"/>
    <mergeCell ref="U34:V35"/>
    <mergeCell ref="W34:AA35"/>
    <mergeCell ref="AB34:AF35"/>
    <mergeCell ref="AG34:AM35"/>
    <mergeCell ref="AN34:AR35"/>
    <mergeCell ref="AS34:AW35"/>
    <mergeCell ref="B49:N50"/>
    <mergeCell ref="AJ50:AL50"/>
    <mergeCell ref="AN50:AZ50"/>
    <mergeCell ref="AJ51:AZ51"/>
    <mergeCell ref="AJ52:AL52"/>
    <mergeCell ref="AN52:AZ52"/>
    <mergeCell ref="AY39:BB39"/>
    <mergeCell ref="S46:AI47"/>
    <mergeCell ref="BA46:BB46"/>
    <mergeCell ref="AQ48:AS48"/>
    <mergeCell ref="AU48:AV48"/>
    <mergeCell ref="AX48:AZ48"/>
    <mergeCell ref="BA48:BB48"/>
    <mergeCell ref="AJ54:AL54"/>
    <mergeCell ref="AN54:AR54"/>
    <mergeCell ref="AS54:AV54"/>
    <mergeCell ref="AW54:BA54"/>
    <mergeCell ref="B56:R56"/>
    <mergeCell ref="S56:Z56"/>
    <mergeCell ref="AA56:AG56"/>
    <mergeCell ref="AH56:AK56"/>
    <mergeCell ref="AL56:BB56"/>
    <mergeCell ref="AL57:AT59"/>
    <mergeCell ref="AX59:BA59"/>
    <mergeCell ref="B61:C61"/>
    <mergeCell ref="D61:R61"/>
    <mergeCell ref="S61:T61"/>
    <mergeCell ref="U61:V61"/>
    <mergeCell ref="W61:AA61"/>
    <mergeCell ref="AB61:AF61"/>
    <mergeCell ref="AG61:AM61"/>
    <mergeCell ref="AN61:AR61"/>
    <mergeCell ref="B57:R59"/>
    <mergeCell ref="S57:X59"/>
    <mergeCell ref="Y57:Z59"/>
    <mergeCell ref="AA57:AG59"/>
    <mergeCell ref="AH57:AI59"/>
    <mergeCell ref="AJ57:AK59"/>
    <mergeCell ref="AS61:AW61"/>
    <mergeCell ref="AX61:BB61"/>
    <mergeCell ref="AX62:BB63"/>
    <mergeCell ref="B64:C65"/>
    <mergeCell ref="D64:R65"/>
    <mergeCell ref="S64:T65"/>
    <mergeCell ref="U64:V65"/>
    <mergeCell ref="W64:AA65"/>
    <mergeCell ref="AB64:AF65"/>
    <mergeCell ref="AG64:AM65"/>
    <mergeCell ref="AN64:AR65"/>
    <mergeCell ref="AS64:AW65"/>
    <mergeCell ref="AX64:BB65"/>
    <mergeCell ref="B62:C63"/>
    <mergeCell ref="D62:R63"/>
    <mergeCell ref="S62:T63"/>
    <mergeCell ref="U62:V63"/>
    <mergeCell ref="W62:AA63"/>
    <mergeCell ref="AB62:AF63"/>
    <mergeCell ref="AG62:AM63"/>
    <mergeCell ref="AN62:AR63"/>
    <mergeCell ref="AS62:AW63"/>
    <mergeCell ref="AX66:BB67"/>
    <mergeCell ref="B68:C69"/>
    <mergeCell ref="D68:R69"/>
    <mergeCell ref="S68:T69"/>
    <mergeCell ref="U68:V69"/>
    <mergeCell ref="W68:AA69"/>
    <mergeCell ref="AB68:AF69"/>
    <mergeCell ref="AG68:AM69"/>
    <mergeCell ref="AN68:AR69"/>
    <mergeCell ref="AS68:AW69"/>
    <mergeCell ref="AX68:BB69"/>
    <mergeCell ref="B66:C67"/>
    <mergeCell ref="D66:R67"/>
    <mergeCell ref="S66:T67"/>
    <mergeCell ref="U66:V67"/>
    <mergeCell ref="W66:AA67"/>
    <mergeCell ref="AB66:AF67"/>
    <mergeCell ref="AG66:AM67"/>
    <mergeCell ref="AN66:AR67"/>
    <mergeCell ref="AS66:AW67"/>
    <mergeCell ref="AX70:BB71"/>
    <mergeCell ref="B72:C73"/>
    <mergeCell ref="D72:R73"/>
    <mergeCell ref="S72:T73"/>
    <mergeCell ref="U72:V73"/>
    <mergeCell ref="W72:AA73"/>
    <mergeCell ref="AB72:AF73"/>
    <mergeCell ref="AG72:AM73"/>
    <mergeCell ref="AN72:AR73"/>
    <mergeCell ref="AS72:AW73"/>
    <mergeCell ref="AX72:BB73"/>
    <mergeCell ref="B70:C71"/>
    <mergeCell ref="D70:R71"/>
    <mergeCell ref="S70:T71"/>
    <mergeCell ref="U70:V71"/>
    <mergeCell ref="W70:AA71"/>
    <mergeCell ref="AB70:AF71"/>
    <mergeCell ref="AG70:AM71"/>
    <mergeCell ref="AN70:AR71"/>
    <mergeCell ref="AS70:AW71"/>
    <mergeCell ref="AX74:BB75"/>
    <mergeCell ref="B76:C77"/>
    <mergeCell ref="D76:R77"/>
    <mergeCell ref="S76:T77"/>
    <mergeCell ref="U76:V77"/>
    <mergeCell ref="W76:AA77"/>
    <mergeCell ref="AB76:AF77"/>
    <mergeCell ref="AG76:AM77"/>
    <mergeCell ref="AN76:AR77"/>
    <mergeCell ref="AS76:AW77"/>
    <mergeCell ref="AX76:BB77"/>
    <mergeCell ref="B74:C75"/>
    <mergeCell ref="D74:R75"/>
    <mergeCell ref="S74:T75"/>
    <mergeCell ref="U74:V75"/>
    <mergeCell ref="W74:AA75"/>
    <mergeCell ref="AB74:AF75"/>
    <mergeCell ref="AG74:AM75"/>
    <mergeCell ref="AN74:AR75"/>
    <mergeCell ref="AS74:AW75"/>
    <mergeCell ref="AX78:BB79"/>
    <mergeCell ref="B80:AA81"/>
    <mergeCell ref="AB80:AF81"/>
    <mergeCell ref="AG80:AM81"/>
    <mergeCell ref="B83:G84"/>
    <mergeCell ref="AK83:AL87"/>
    <mergeCell ref="AM83:AP83"/>
    <mergeCell ref="AQ83:AT83"/>
    <mergeCell ref="AU83:AX83"/>
    <mergeCell ref="B78:C79"/>
    <mergeCell ref="D78:R79"/>
    <mergeCell ref="S78:T79"/>
    <mergeCell ref="U78:V79"/>
    <mergeCell ref="W78:AA79"/>
    <mergeCell ref="AB78:AF79"/>
    <mergeCell ref="AG78:AM79"/>
    <mergeCell ref="AN78:AR79"/>
    <mergeCell ref="AS78:AW79"/>
    <mergeCell ref="B93:N94"/>
    <mergeCell ref="AJ94:AL94"/>
    <mergeCell ref="AN94:AZ94"/>
    <mergeCell ref="AJ95:AZ95"/>
    <mergeCell ref="AJ96:AL96"/>
    <mergeCell ref="AN96:AZ96"/>
    <mergeCell ref="AY83:BB83"/>
    <mergeCell ref="S90:AI91"/>
    <mergeCell ref="BA90:BB90"/>
    <mergeCell ref="AQ92:AS92"/>
    <mergeCell ref="AU92:AV92"/>
    <mergeCell ref="AX92:AZ92"/>
    <mergeCell ref="BA92:BB92"/>
    <mergeCell ref="AJ98:AL98"/>
    <mergeCell ref="AN98:AR98"/>
    <mergeCell ref="AS98:AV98"/>
    <mergeCell ref="AW98:BA98"/>
    <mergeCell ref="B100:R100"/>
    <mergeCell ref="S100:Z100"/>
    <mergeCell ref="AA100:AG100"/>
    <mergeCell ref="AH100:AK100"/>
    <mergeCell ref="AL100:BB100"/>
    <mergeCell ref="AL101:AT103"/>
    <mergeCell ref="AX103:BA103"/>
    <mergeCell ref="B105:C105"/>
    <mergeCell ref="D105:R105"/>
    <mergeCell ref="S105:T105"/>
    <mergeCell ref="U105:V105"/>
    <mergeCell ref="W105:AA105"/>
    <mergeCell ref="AB105:AF105"/>
    <mergeCell ref="AG105:AM105"/>
    <mergeCell ref="AN105:AR105"/>
    <mergeCell ref="B101:R103"/>
    <mergeCell ref="S101:X103"/>
    <mergeCell ref="Y101:Z103"/>
    <mergeCell ref="AA101:AG103"/>
    <mergeCell ref="AH101:AI103"/>
    <mergeCell ref="AJ101:AK103"/>
    <mergeCell ref="AS105:AW105"/>
    <mergeCell ref="AX105:BB105"/>
    <mergeCell ref="AX106:BB107"/>
    <mergeCell ref="B108:C109"/>
    <mergeCell ref="D108:R109"/>
    <mergeCell ref="S108:T109"/>
    <mergeCell ref="U108:V109"/>
    <mergeCell ref="W108:AA109"/>
    <mergeCell ref="AB108:AF109"/>
    <mergeCell ref="AG108:AM109"/>
    <mergeCell ref="AN108:AR109"/>
    <mergeCell ref="AS108:AW109"/>
    <mergeCell ref="AX108:BB109"/>
    <mergeCell ref="B106:C107"/>
    <mergeCell ref="D106:R107"/>
    <mergeCell ref="S106:T107"/>
    <mergeCell ref="U106:V107"/>
    <mergeCell ref="W106:AA107"/>
    <mergeCell ref="AB106:AF107"/>
    <mergeCell ref="AG106:AM107"/>
    <mergeCell ref="AN106:AR107"/>
    <mergeCell ref="AS106:AW107"/>
    <mergeCell ref="AX110:BB111"/>
    <mergeCell ref="B112:C113"/>
    <mergeCell ref="D112:R113"/>
    <mergeCell ref="S112:T113"/>
    <mergeCell ref="U112:V113"/>
    <mergeCell ref="W112:AA113"/>
    <mergeCell ref="AB112:AF113"/>
    <mergeCell ref="AG112:AM113"/>
    <mergeCell ref="AN112:AR113"/>
    <mergeCell ref="AS112:AW113"/>
    <mergeCell ref="AX112:BB113"/>
    <mergeCell ref="B110:C111"/>
    <mergeCell ref="D110:R111"/>
    <mergeCell ref="S110:T111"/>
    <mergeCell ref="U110:V111"/>
    <mergeCell ref="W110:AA111"/>
    <mergeCell ref="AB110:AF111"/>
    <mergeCell ref="AG110:AM111"/>
    <mergeCell ref="AN110:AR111"/>
    <mergeCell ref="AS110:AW111"/>
    <mergeCell ref="AX114:BB115"/>
    <mergeCell ref="B116:C117"/>
    <mergeCell ref="D116:R117"/>
    <mergeCell ref="S116:T117"/>
    <mergeCell ref="U116:V117"/>
    <mergeCell ref="W116:AA117"/>
    <mergeCell ref="AB116:AF117"/>
    <mergeCell ref="AG116:AM117"/>
    <mergeCell ref="AN116:AR117"/>
    <mergeCell ref="AS116:AW117"/>
    <mergeCell ref="AX116:BB117"/>
    <mergeCell ref="B114:C115"/>
    <mergeCell ref="D114:R115"/>
    <mergeCell ref="S114:T115"/>
    <mergeCell ref="U114:V115"/>
    <mergeCell ref="W114:AA115"/>
    <mergeCell ref="AB114:AF115"/>
    <mergeCell ref="AG114:AM115"/>
    <mergeCell ref="AN114:AR115"/>
    <mergeCell ref="AS114:AW115"/>
    <mergeCell ref="AX118:BB119"/>
    <mergeCell ref="B120:C121"/>
    <mergeCell ref="D120:R121"/>
    <mergeCell ref="S120:T121"/>
    <mergeCell ref="U120:V121"/>
    <mergeCell ref="W120:AA121"/>
    <mergeCell ref="AB120:AF121"/>
    <mergeCell ref="AG120:AM121"/>
    <mergeCell ref="AN120:AR121"/>
    <mergeCell ref="AS120:AW121"/>
    <mergeCell ref="AX120:BB121"/>
    <mergeCell ref="B118:C119"/>
    <mergeCell ref="D118:R119"/>
    <mergeCell ref="S118:T119"/>
    <mergeCell ref="U118:V119"/>
    <mergeCell ref="W118:AA119"/>
    <mergeCell ref="AB118:AF119"/>
    <mergeCell ref="AG118:AM119"/>
    <mergeCell ref="AN118:AR119"/>
    <mergeCell ref="AS118:AW119"/>
    <mergeCell ref="AX122:BB123"/>
    <mergeCell ref="B124:AA125"/>
    <mergeCell ref="AB124:AF125"/>
    <mergeCell ref="AG124:AM125"/>
    <mergeCell ref="B127:G128"/>
    <mergeCell ref="AK127:AL131"/>
    <mergeCell ref="AM127:AP127"/>
    <mergeCell ref="AQ127:AT127"/>
    <mergeCell ref="AU127:AX127"/>
    <mergeCell ref="B122:C123"/>
    <mergeCell ref="D122:R123"/>
    <mergeCell ref="S122:T123"/>
    <mergeCell ref="U122:V123"/>
    <mergeCell ref="W122:AA123"/>
    <mergeCell ref="AB122:AF123"/>
    <mergeCell ref="AG122:AM123"/>
    <mergeCell ref="AN122:AR123"/>
    <mergeCell ref="AS122:AW123"/>
    <mergeCell ref="B137:N138"/>
    <mergeCell ref="AJ138:AL138"/>
    <mergeCell ref="AN138:AZ138"/>
    <mergeCell ref="AJ139:AZ139"/>
    <mergeCell ref="AJ140:AL140"/>
    <mergeCell ref="AN140:AZ140"/>
    <mergeCell ref="AY127:BB127"/>
    <mergeCell ref="S134:AI135"/>
    <mergeCell ref="BA134:BB134"/>
    <mergeCell ref="AQ136:AS136"/>
    <mergeCell ref="AU136:AV136"/>
    <mergeCell ref="AX136:AZ136"/>
    <mergeCell ref="BA136:BB136"/>
    <mergeCell ref="AJ142:AL142"/>
    <mergeCell ref="AN142:AR142"/>
    <mergeCell ref="AS142:AV142"/>
    <mergeCell ref="AW142:BA142"/>
    <mergeCell ref="B144:R144"/>
    <mergeCell ref="S144:Z144"/>
    <mergeCell ref="AA144:AG144"/>
    <mergeCell ref="AH144:AK144"/>
    <mergeCell ref="AL144:BB144"/>
    <mergeCell ref="AL145:AT147"/>
    <mergeCell ref="AX147:BA147"/>
    <mergeCell ref="B149:C149"/>
    <mergeCell ref="D149:R149"/>
    <mergeCell ref="S149:T149"/>
    <mergeCell ref="U149:V149"/>
    <mergeCell ref="W149:AA149"/>
    <mergeCell ref="AB149:AF149"/>
    <mergeCell ref="AG149:AM149"/>
    <mergeCell ref="AN149:AR149"/>
    <mergeCell ref="B145:R147"/>
    <mergeCell ref="S145:X147"/>
    <mergeCell ref="Y145:Z147"/>
    <mergeCell ref="AA145:AG147"/>
    <mergeCell ref="AH145:AI147"/>
    <mergeCell ref="AJ145:AK147"/>
    <mergeCell ref="AS149:AW149"/>
    <mergeCell ref="AX149:BB149"/>
    <mergeCell ref="AX150:BB151"/>
    <mergeCell ref="B152:C153"/>
    <mergeCell ref="D152:R153"/>
    <mergeCell ref="S152:T153"/>
    <mergeCell ref="U152:V153"/>
    <mergeCell ref="W152:AA153"/>
    <mergeCell ref="AB152:AF153"/>
    <mergeCell ref="AG152:AM153"/>
    <mergeCell ref="AN152:AR153"/>
    <mergeCell ref="AS152:AW153"/>
    <mergeCell ref="AX152:BB153"/>
    <mergeCell ref="B150:C151"/>
    <mergeCell ref="D150:R151"/>
    <mergeCell ref="S150:T151"/>
    <mergeCell ref="U150:V151"/>
    <mergeCell ref="W150:AA151"/>
    <mergeCell ref="AB150:AF151"/>
    <mergeCell ref="AG150:AM151"/>
    <mergeCell ref="AN150:AR151"/>
    <mergeCell ref="AS150:AW151"/>
    <mergeCell ref="AX154:BB155"/>
    <mergeCell ref="B156:C157"/>
    <mergeCell ref="D156:R157"/>
    <mergeCell ref="S156:T157"/>
    <mergeCell ref="U156:V157"/>
    <mergeCell ref="W156:AA157"/>
    <mergeCell ref="AB156:AF157"/>
    <mergeCell ref="AG156:AM157"/>
    <mergeCell ref="AN156:AR157"/>
    <mergeCell ref="AS156:AW157"/>
    <mergeCell ref="AX156:BB157"/>
    <mergeCell ref="B154:C155"/>
    <mergeCell ref="D154:R155"/>
    <mergeCell ref="S154:T155"/>
    <mergeCell ref="U154:V155"/>
    <mergeCell ref="W154:AA155"/>
    <mergeCell ref="AB154:AF155"/>
    <mergeCell ref="AG154:AM155"/>
    <mergeCell ref="AN154:AR155"/>
    <mergeCell ref="AS154:AW155"/>
    <mergeCell ref="AX158:BB159"/>
    <mergeCell ref="B160:C161"/>
    <mergeCell ref="D160:R161"/>
    <mergeCell ref="S160:T161"/>
    <mergeCell ref="U160:V161"/>
    <mergeCell ref="W160:AA161"/>
    <mergeCell ref="AB160:AF161"/>
    <mergeCell ref="AG160:AM161"/>
    <mergeCell ref="AN160:AR161"/>
    <mergeCell ref="AS160:AW161"/>
    <mergeCell ref="AX160:BB161"/>
    <mergeCell ref="B158:C159"/>
    <mergeCell ref="D158:R159"/>
    <mergeCell ref="S158:T159"/>
    <mergeCell ref="U158:V159"/>
    <mergeCell ref="W158:AA159"/>
    <mergeCell ref="AB158:AF159"/>
    <mergeCell ref="AG158:AM159"/>
    <mergeCell ref="AN158:AR159"/>
    <mergeCell ref="AS158:AW159"/>
    <mergeCell ref="AX162:BB163"/>
    <mergeCell ref="B164:C165"/>
    <mergeCell ref="D164:R165"/>
    <mergeCell ref="S164:T165"/>
    <mergeCell ref="U164:V165"/>
    <mergeCell ref="W164:AA165"/>
    <mergeCell ref="AB164:AF165"/>
    <mergeCell ref="AG164:AM165"/>
    <mergeCell ref="AN164:AR165"/>
    <mergeCell ref="AS164:AW165"/>
    <mergeCell ref="AX164:BB165"/>
    <mergeCell ref="B162:C163"/>
    <mergeCell ref="D162:R163"/>
    <mergeCell ref="S162:T163"/>
    <mergeCell ref="U162:V163"/>
    <mergeCell ref="W162:AA163"/>
    <mergeCell ref="AB162:AF163"/>
    <mergeCell ref="AG162:AM163"/>
    <mergeCell ref="AN162:AR163"/>
    <mergeCell ref="AS162:AW163"/>
    <mergeCell ref="AX166:BB167"/>
    <mergeCell ref="B168:AA169"/>
    <mergeCell ref="AB168:AF169"/>
    <mergeCell ref="AG168:AM169"/>
    <mergeCell ref="B171:G172"/>
    <mergeCell ref="AK171:AL175"/>
    <mergeCell ref="AM171:AP171"/>
    <mergeCell ref="AQ171:AT171"/>
    <mergeCell ref="AU171:AX171"/>
    <mergeCell ref="B166:C167"/>
    <mergeCell ref="D166:R167"/>
    <mergeCell ref="S166:T167"/>
    <mergeCell ref="U166:V167"/>
    <mergeCell ref="W166:AA167"/>
    <mergeCell ref="AB166:AF167"/>
    <mergeCell ref="AG166:AM167"/>
    <mergeCell ref="AN166:AR167"/>
    <mergeCell ref="AS166:AW167"/>
    <mergeCell ref="B181:N182"/>
    <mergeCell ref="AJ182:AL182"/>
    <mergeCell ref="AN182:AZ182"/>
    <mergeCell ref="AJ183:AZ183"/>
    <mergeCell ref="AJ184:AL184"/>
    <mergeCell ref="AN184:AZ184"/>
    <mergeCell ref="AY171:BB171"/>
    <mergeCell ref="S178:AI179"/>
    <mergeCell ref="BA178:BB178"/>
    <mergeCell ref="AQ180:AS180"/>
    <mergeCell ref="AU180:AV180"/>
    <mergeCell ref="AX180:AZ180"/>
    <mergeCell ref="BA180:BB180"/>
    <mergeCell ref="AJ186:AL186"/>
    <mergeCell ref="AN186:AR186"/>
    <mergeCell ref="AS186:AV186"/>
    <mergeCell ref="AW186:BA186"/>
    <mergeCell ref="B188:R188"/>
    <mergeCell ref="S188:Z188"/>
    <mergeCell ref="AA188:AG188"/>
    <mergeCell ref="AH188:AK188"/>
    <mergeCell ref="AL188:BB188"/>
    <mergeCell ref="AL189:AT191"/>
    <mergeCell ref="AX191:BA191"/>
    <mergeCell ref="B193:C193"/>
    <mergeCell ref="D193:R193"/>
    <mergeCell ref="S193:T193"/>
    <mergeCell ref="U193:V193"/>
    <mergeCell ref="W193:AA193"/>
    <mergeCell ref="AB193:AF193"/>
    <mergeCell ref="AG193:AM193"/>
    <mergeCell ref="AN193:AR193"/>
    <mergeCell ref="B189:R191"/>
    <mergeCell ref="S189:X191"/>
    <mergeCell ref="Y189:Z191"/>
    <mergeCell ref="AA189:AG191"/>
    <mergeCell ref="AH189:AI191"/>
    <mergeCell ref="AJ189:AK191"/>
    <mergeCell ref="AS193:AW193"/>
    <mergeCell ref="AX193:BB193"/>
    <mergeCell ref="AX194:BB195"/>
    <mergeCell ref="B196:C197"/>
    <mergeCell ref="D196:R197"/>
    <mergeCell ref="S196:T197"/>
    <mergeCell ref="U196:V197"/>
    <mergeCell ref="W196:AA197"/>
    <mergeCell ref="AB196:AF197"/>
    <mergeCell ref="AG196:AM197"/>
    <mergeCell ref="AN196:AR197"/>
    <mergeCell ref="AS196:AW197"/>
    <mergeCell ref="AX196:BB197"/>
    <mergeCell ref="B194:C195"/>
    <mergeCell ref="D194:R195"/>
    <mergeCell ref="S194:T195"/>
    <mergeCell ref="U194:V195"/>
    <mergeCell ref="W194:AA195"/>
    <mergeCell ref="AB194:AF195"/>
    <mergeCell ref="AG194:AM195"/>
    <mergeCell ref="AN194:AR195"/>
    <mergeCell ref="AS194:AW195"/>
    <mergeCell ref="AX198:BB199"/>
    <mergeCell ref="B200:C201"/>
    <mergeCell ref="D200:R201"/>
    <mergeCell ref="S200:T201"/>
    <mergeCell ref="U200:V201"/>
    <mergeCell ref="W200:AA201"/>
    <mergeCell ref="AB200:AF201"/>
    <mergeCell ref="AG200:AM201"/>
    <mergeCell ref="AN200:AR201"/>
    <mergeCell ref="AS200:AW201"/>
    <mergeCell ref="AX200:BB201"/>
    <mergeCell ref="B198:C199"/>
    <mergeCell ref="D198:R199"/>
    <mergeCell ref="S198:T199"/>
    <mergeCell ref="U198:V199"/>
    <mergeCell ref="W198:AA199"/>
    <mergeCell ref="AB198:AF199"/>
    <mergeCell ref="AG198:AM199"/>
    <mergeCell ref="AN198:AR199"/>
    <mergeCell ref="AS198:AW199"/>
    <mergeCell ref="AX202:BB203"/>
    <mergeCell ref="B204:C205"/>
    <mergeCell ref="D204:R205"/>
    <mergeCell ref="S204:T205"/>
    <mergeCell ref="U204:V205"/>
    <mergeCell ref="W204:AA205"/>
    <mergeCell ref="AB204:AF205"/>
    <mergeCell ref="AG204:AM205"/>
    <mergeCell ref="AN204:AR205"/>
    <mergeCell ref="AS204:AW205"/>
    <mergeCell ref="AX204:BB205"/>
    <mergeCell ref="B202:C203"/>
    <mergeCell ref="D202:R203"/>
    <mergeCell ref="S202:T203"/>
    <mergeCell ref="U202:V203"/>
    <mergeCell ref="W202:AA203"/>
    <mergeCell ref="AB202:AF203"/>
    <mergeCell ref="AG202:AM203"/>
    <mergeCell ref="AN202:AR203"/>
    <mergeCell ref="AS202:AW203"/>
    <mergeCell ref="AX206:BB207"/>
    <mergeCell ref="B208:C209"/>
    <mergeCell ref="D208:R209"/>
    <mergeCell ref="S208:T209"/>
    <mergeCell ref="U208:V209"/>
    <mergeCell ref="W208:AA209"/>
    <mergeCell ref="AB208:AF209"/>
    <mergeCell ref="AG208:AM209"/>
    <mergeCell ref="AN208:AR209"/>
    <mergeCell ref="AS208:AW209"/>
    <mergeCell ref="AX208:BB209"/>
    <mergeCell ref="B206:C207"/>
    <mergeCell ref="D206:R207"/>
    <mergeCell ref="S206:T207"/>
    <mergeCell ref="U206:V207"/>
    <mergeCell ref="W206:AA207"/>
    <mergeCell ref="AB206:AF207"/>
    <mergeCell ref="AG206:AM207"/>
    <mergeCell ref="AN206:AR207"/>
    <mergeCell ref="AS206:AW207"/>
    <mergeCell ref="B210:C211"/>
    <mergeCell ref="D210:R211"/>
    <mergeCell ref="S210:T211"/>
    <mergeCell ref="U210:V211"/>
    <mergeCell ref="W210:AA211"/>
    <mergeCell ref="AB210:AF211"/>
    <mergeCell ref="AG210:AM211"/>
    <mergeCell ref="AN210:AR211"/>
    <mergeCell ref="AY215:BB215"/>
    <mergeCell ref="AS210:AW211"/>
    <mergeCell ref="AX210:BB211"/>
    <mergeCell ref="B212:AA213"/>
    <mergeCell ref="AB212:AF213"/>
    <mergeCell ref="AG212:AM213"/>
    <mergeCell ref="B215:G216"/>
    <mergeCell ref="AK215:AL219"/>
    <mergeCell ref="AM215:AP215"/>
    <mergeCell ref="AQ215:AT215"/>
    <mergeCell ref="AU215:AX215"/>
  </mergeCells>
  <phoneticPr fontId="2"/>
  <dataValidations count="3">
    <dataValidation type="list" showInputMessage="1" sqref="U106:V123 U18:V35 U150:V167 U62:V79 U194:V211" xr:uid="{923A2503-4FA8-4040-9D6E-B196B95AFE32}">
      <formula1>$BF$2:$BF$15</formula1>
    </dataValidation>
    <dataValidation type="list" allowBlank="1" showInputMessage="1" showErrorMessage="1" sqref="Y57:Z59 Y13:Z15 Y101:Z103 Y145:Z147 Y189:Z191" xr:uid="{97B12D4A-F29F-4683-8C51-1D1A6E20C527}">
      <formula1>$BE$2:$BE$4</formula1>
    </dataValidation>
    <dataValidation type="list" allowBlank="1" showInputMessage="1" showErrorMessage="1" sqref="O41 V41 AD41 O85 V85 AD85 O129 V129 AD129 O173 V173 AD173 O217 V217 AD217" xr:uid="{C1F235F9-51BA-4EDE-873A-933BE394B51F}">
      <formula1>$BF$16:$BF$17</formula1>
    </dataValidation>
  </dataValidations>
  <printOptions horizontalCentered="1"/>
  <pageMargins left="0.24000000000000002" right="0.24000000000000002" top="0.35000000000000003" bottom="0.19685039370078741" header="0.31" footer="0.31"/>
  <pageSetup paperSize="9" scale="88" orientation="landscape" r:id="rId1"/>
  <rowBreaks count="4" manualBreakCount="4">
    <brk id="44" max="54" man="1"/>
    <brk id="88" max="54" man="1"/>
    <brk id="132" max="54" man="1"/>
    <brk id="176" max="54"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0A2D-5671-45F3-96CA-6536F1583A17}">
  <sheetPr>
    <pageSetUpPr fitToPage="1"/>
  </sheetPr>
  <dimension ref="B1:BG42"/>
  <sheetViews>
    <sheetView showGridLines="0" showZeros="0" topLeftCell="A5" zoomScale="115" zoomScaleNormal="115" zoomScaleSheetLayoutView="55" zoomScalePageLayoutView="170" workbookViewId="0">
      <selection activeCell="AR27" sqref="AR27:AU28"/>
    </sheetView>
  </sheetViews>
  <sheetFormatPr defaultColWidth="9" defaultRowHeight="13.5" x14ac:dyDescent="0.15"/>
  <cols>
    <col min="1" max="1" width="23.25" style="4" customWidth="1"/>
    <col min="2" max="55" width="2.625" style="4" customWidth="1"/>
    <col min="56" max="56" width="9" style="4"/>
    <col min="57" max="57" width="0" style="4" hidden="1" customWidth="1"/>
    <col min="58" max="59" width="9" style="4" hidden="1" customWidth="1"/>
    <col min="60" max="60" width="0" style="4" hidden="1" customWidth="1"/>
    <col min="61" max="16384" width="9" style="4"/>
  </cols>
  <sheetData>
    <row r="1" spans="2:59" ht="119.65" customHeight="1" x14ac:dyDescent="0.15"/>
    <row r="2" spans="2:59" ht="13.5" customHeight="1" thickBot="1" x14ac:dyDescent="0.2">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178"/>
      <c r="BB2" s="178"/>
      <c r="BC2" s="3"/>
      <c r="BG2" s="38">
        <f>SUM(O35,AO35)</f>
        <v>0</v>
      </c>
    </row>
    <row r="3" spans="2:59" ht="15.75" customHeight="1" thickTop="1" x14ac:dyDescent="0.2">
      <c r="B3" s="5"/>
      <c r="C3" s="6"/>
      <c r="D3" s="6"/>
      <c r="E3" s="6"/>
      <c r="F3" s="6"/>
      <c r="G3" s="6"/>
      <c r="H3" s="6"/>
      <c r="I3" s="6"/>
      <c r="J3" s="6"/>
      <c r="K3" s="6"/>
      <c r="L3" s="6"/>
      <c r="M3" s="6"/>
      <c r="N3" s="6"/>
      <c r="O3" s="6"/>
      <c r="P3" s="6"/>
      <c r="Q3" s="6"/>
      <c r="R3" s="6"/>
      <c r="S3" s="6"/>
      <c r="T3" s="6"/>
      <c r="U3" s="179" t="s">
        <v>19</v>
      </c>
      <c r="V3" s="179"/>
      <c r="W3" s="179"/>
      <c r="X3" s="179"/>
      <c r="Y3" s="179"/>
      <c r="Z3" s="179"/>
      <c r="AA3" s="179"/>
      <c r="AB3" s="179"/>
      <c r="AC3" s="179"/>
      <c r="AD3" s="179"/>
      <c r="AE3" s="179"/>
      <c r="AF3" s="179"/>
      <c r="AG3" s="179"/>
      <c r="AH3" s="179"/>
      <c r="AI3" s="179"/>
      <c r="AJ3" s="6"/>
      <c r="AK3" s="6"/>
      <c r="AL3" s="6"/>
      <c r="AM3" s="6"/>
      <c r="AN3" s="6"/>
      <c r="AO3" s="6"/>
      <c r="AP3" s="6"/>
      <c r="AQ3" s="6"/>
      <c r="AR3" s="6"/>
      <c r="AS3" s="6"/>
      <c r="AT3" s="7"/>
      <c r="AU3" s="6"/>
      <c r="AV3" s="6"/>
      <c r="AW3" s="7"/>
      <c r="AX3" s="6"/>
      <c r="AY3" s="6"/>
      <c r="AZ3" s="7"/>
      <c r="BA3" s="8"/>
      <c r="BB3" s="9" t="s">
        <v>0</v>
      </c>
      <c r="BC3" s="10"/>
    </row>
    <row r="4" spans="2:59" ht="13.5" customHeight="1" thickBot="1" x14ac:dyDescent="0.25">
      <c r="B4" s="11"/>
      <c r="C4" s="6"/>
      <c r="D4" s="6"/>
      <c r="E4" s="6"/>
      <c r="F4" s="6"/>
      <c r="G4" s="6"/>
      <c r="H4" s="6"/>
      <c r="I4" s="6"/>
      <c r="J4" s="6"/>
      <c r="K4" s="6"/>
      <c r="L4" s="6"/>
      <c r="M4" s="6"/>
      <c r="N4" s="6"/>
      <c r="O4" s="6"/>
      <c r="P4" s="6"/>
      <c r="Q4" s="6"/>
      <c r="R4" s="6"/>
      <c r="S4" s="6"/>
      <c r="T4" s="6"/>
      <c r="U4" s="180"/>
      <c r="V4" s="180"/>
      <c r="W4" s="180"/>
      <c r="X4" s="180"/>
      <c r="Y4" s="180"/>
      <c r="Z4" s="180"/>
      <c r="AA4" s="180"/>
      <c r="AB4" s="180"/>
      <c r="AC4" s="180"/>
      <c r="AD4" s="180"/>
      <c r="AE4" s="180"/>
      <c r="AF4" s="180"/>
      <c r="AG4" s="180"/>
      <c r="AH4" s="180"/>
      <c r="AI4" s="180"/>
      <c r="AJ4" s="6"/>
      <c r="AK4" s="6"/>
      <c r="AL4" s="6"/>
      <c r="AM4" s="6"/>
      <c r="AN4" s="6"/>
      <c r="AO4" s="6"/>
      <c r="AP4" s="6"/>
      <c r="AQ4" s="181"/>
      <c r="AR4" s="181"/>
      <c r="AS4" s="181"/>
      <c r="AT4" s="8" t="s">
        <v>2</v>
      </c>
      <c r="AU4" s="183">
        <v>0</v>
      </c>
      <c r="AV4" s="183"/>
      <c r="AW4" s="8" t="s">
        <v>93</v>
      </c>
      <c r="AX4" s="183" t="s">
        <v>85</v>
      </c>
      <c r="AY4" s="183"/>
      <c r="AZ4" s="8" t="s">
        <v>1</v>
      </c>
      <c r="BA4" s="7"/>
      <c r="BB4" s="7"/>
      <c r="BC4" s="10"/>
    </row>
    <row r="5" spans="2:59" ht="15.75" customHeight="1" thickTop="1" x14ac:dyDescent="0.15">
      <c r="B5" s="5"/>
      <c r="AQ5" s="182">
        <v>0</v>
      </c>
      <c r="AR5" s="182"/>
      <c r="AS5" s="182"/>
      <c r="AT5" s="8"/>
      <c r="AU5" s="183">
        <v>0</v>
      </c>
      <c r="AV5" s="183"/>
      <c r="AW5" s="8"/>
      <c r="AX5" s="183"/>
      <c r="AY5" s="183"/>
      <c r="AZ5" s="8"/>
      <c r="BA5" s="8"/>
      <c r="BB5" s="8"/>
      <c r="BC5" s="10"/>
    </row>
    <row r="6" spans="2:59" ht="13.5" customHeight="1" thickBot="1" x14ac:dyDescent="0.25">
      <c r="B6" s="5"/>
      <c r="C6" s="184" t="s">
        <v>73</v>
      </c>
      <c r="D6" s="184"/>
      <c r="E6" s="184"/>
      <c r="F6" s="184"/>
      <c r="G6" s="184"/>
      <c r="H6" s="184"/>
      <c r="I6" s="184"/>
      <c r="J6" s="184"/>
      <c r="K6" s="184"/>
      <c r="L6" s="184"/>
      <c r="M6" s="184"/>
      <c r="N6" s="184"/>
      <c r="O6" s="184"/>
      <c r="P6" s="184"/>
      <c r="AJ6" s="170" t="s">
        <v>4</v>
      </c>
      <c r="AK6" s="170"/>
      <c r="AL6" s="170"/>
      <c r="AN6" s="186">
        <v>0</v>
      </c>
      <c r="AO6" s="186"/>
      <c r="AP6" s="186"/>
      <c r="AQ6" s="186"/>
      <c r="AR6" s="186"/>
      <c r="AS6" s="186"/>
      <c r="AT6" s="186"/>
      <c r="AU6" s="186"/>
      <c r="AV6" s="186"/>
      <c r="AW6" s="186"/>
      <c r="AX6" s="186"/>
      <c r="AY6" s="186"/>
      <c r="AZ6" s="186"/>
      <c r="BA6" s="186"/>
      <c r="BB6" s="7"/>
      <c r="BC6" s="10"/>
    </row>
    <row r="7" spans="2:59" ht="13.5" customHeight="1" x14ac:dyDescent="0.15">
      <c r="B7" s="5"/>
      <c r="C7" s="185"/>
      <c r="D7" s="185"/>
      <c r="E7" s="185"/>
      <c r="F7" s="185"/>
      <c r="G7" s="185"/>
      <c r="H7" s="185"/>
      <c r="I7" s="185"/>
      <c r="J7" s="185"/>
      <c r="K7" s="185"/>
      <c r="L7" s="185"/>
      <c r="M7" s="185"/>
      <c r="N7" s="185"/>
      <c r="O7" s="185"/>
      <c r="P7" s="185"/>
      <c r="R7" s="171" t="s">
        <v>87</v>
      </c>
      <c r="S7" s="172"/>
      <c r="T7" s="172"/>
      <c r="U7" s="173"/>
      <c r="V7" s="171"/>
      <c r="W7" s="172"/>
      <c r="X7" s="172"/>
      <c r="Y7" s="172"/>
      <c r="Z7" s="172" t="s">
        <v>89</v>
      </c>
      <c r="AA7" s="172"/>
      <c r="AB7" s="171"/>
      <c r="AC7" s="172"/>
      <c r="AD7" s="172"/>
      <c r="AE7" s="172"/>
      <c r="AF7" s="172"/>
      <c r="AG7" s="172" t="s">
        <v>90</v>
      </c>
      <c r="AH7" s="173"/>
      <c r="AJ7" s="170"/>
      <c r="AK7" s="170"/>
      <c r="AL7" s="170"/>
      <c r="AN7" s="186">
        <v>0</v>
      </c>
      <c r="AO7" s="186"/>
      <c r="AP7" s="186"/>
      <c r="AQ7" s="186"/>
      <c r="AR7" s="186"/>
      <c r="AS7" s="186"/>
      <c r="AT7" s="186"/>
      <c r="AU7" s="186"/>
      <c r="AV7" s="186"/>
      <c r="AW7" s="186"/>
      <c r="AX7" s="186"/>
      <c r="AY7" s="186"/>
      <c r="AZ7" s="186"/>
      <c r="BA7" s="186"/>
      <c r="BC7" s="10"/>
    </row>
    <row r="8" spans="2:59" ht="13.5" customHeight="1" thickBot="1" x14ac:dyDescent="0.2">
      <c r="B8" s="5"/>
      <c r="R8" s="174"/>
      <c r="S8" s="175"/>
      <c r="T8" s="175"/>
      <c r="U8" s="176"/>
      <c r="V8" s="174"/>
      <c r="W8" s="175"/>
      <c r="X8" s="175"/>
      <c r="Y8" s="175"/>
      <c r="Z8" s="175"/>
      <c r="AA8" s="175"/>
      <c r="AB8" s="174"/>
      <c r="AC8" s="175"/>
      <c r="AD8" s="175"/>
      <c r="AE8" s="175"/>
      <c r="AF8" s="175"/>
      <c r="AG8" s="175"/>
      <c r="AH8" s="176"/>
      <c r="AJ8" s="170" t="s">
        <v>5</v>
      </c>
      <c r="AK8" s="170"/>
      <c r="AL8" s="170"/>
      <c r="AN8" s="186">
        <v>0</v>
      </c>
      <c r="AO8" s="186"/>
      <c r="AP8" s="186"/>
      <c r="AQ8" s="186"/>
      <c r="AR8" s="186"/>
      <c r="AS8" s="186"/>
      <c r="AT8" s="186"/>
      <c r="AU8" s="186"/>
      <c r="AV8" s="186"/>
      <c r="AW8" s="186"/>
      <c r="AX8" s="186"/>
      <c r="AY8" s="186"/>
      <c r="AZ8" s="186"/>
      <c r="BA8" s="4" t="s">
        <v>7</v>
      </c>
      <c r="BC8" s="10"/>
    </row>
    <row r="9" spans="2:59" ht="13.5" customHeight="1" thickTop="1" thickBot="1" x14ac:dyDescent="0.2">
      <c r="B9" s="5"/>
      <c r="C9" s="160" t="s">
        <v>25</v>
      </c>
      <c r="D9" s="161"/>
      <c r="E9" s="161"/>
      <c r="F9" s="161"/>
      <c r="G9" s="161"/>
      <c r="H9" s="161"/>
      <c r="I9" s="161"/>
      <c r="J9" s="161"/>
      <c r="K9" s="161"/>
      <c r="L9" s="161"/>
      <c r="M9" s="161"/>
      <c r="N9" s="161"/>
      <c r="O9" s="161"/>
      <c r="P9" s="162"/>
      <c r="R9" s="171" t="s">
        <v>91</v>
      </c>
      <c r="S9" s="172"/>
      <c r="T9" s="172"/>
      <c r="U9" s="438" t="s">
        <v>92</v>
      </c>
      <c r="V9" s="172"/>
      <c r="W9" s="173"/>
      <c r="X9" s="196" t="s">
        <v>88</v>
      </c>
      <c r="Y9" s="197"/>
      <c r="Z9" s="197"/>
      <c r="AA9" s="197"/>
      <c r="AB9" s="154"/>
      <c r="AC9" s="155"/>
      <c r="AD9" s="155"/>
      <c r="AE9" s="155"/>
      <c r="AF9" s="155"/>
      <c r="AG9" s="155"/>
      <c r="AH9" s="156"/>
      <c r="AJ9" s="170"/>
      <c r="AK9" s="170"/>
      <c r="AL9" s="170"/>
      <c r="AN9" s="186">
        <v>0</v>
      </c>
      <c r="AO9" s="186"/>
      <c r="AP9" s="186"/>
      <c r="AQ9" s="186"/>
      <c r="AR9" s="186"/>
      <c r="AS9" s="186"/>
      <c r="AT9" s="186"/>
      <c r="AU9" s="186"/>
      <c r="AV9" s="186"/>
      <c r="AW9" s="186"/>
      <c r="AX9" s="186"/>
      <c r="AY9" s="186"/>
      <c r="AZ9" s="186"/>
      <c r="BC9" s="10"/>
    </row>
    <row r="10" spans="2:59" ht="13.5" customHeight="1" thickTop="1" thickBot="1" x14ac:dyDescent="0.2">
      <c r="B10" s="5"/>
      <c r="C10" s="163">
        <f>SUM(R40:AA41)</f>
        <v>14100</v>
      </c>
      <c r="D10" s="164"/>
      <c r="E10" s="164"/>
      <c r="F10" s="164"/>
      <c r="G10" s="164"/>
      <c r="H10" s="164"/>
      <c r="I10" s="164"/>
      <c r="J10" s="164"/>
      <c r="K10" s="164"/>
      <c r="L10" s="164"/>
      <c r="M10" s="166" t="s">
        <v>24</v>
      </c>
      <c r="N10" s="166"/>
      <c r="O10" s="166"/>
      <c r="P10" s="167"/>
      <c r="R10" s="174"/>
      <c r="S10" s="175"/>
      <c r="T10" s="175"/>
      <c r="U10" s="439"/>
      <c r="V10" s="175"/>
      <c r="W10" s="176"/>
      <c r="X10" s="198"/>
      <c r="Y10" s="199"/>
      <c r="Z10" s="199"/>
      <c r="AA10" s="199"/>
      <c r="AB10" s="157"/>
      <c r="AC10" s="158"/>
      <c r="AD10" s="158"/>
      <c r="AE10" s="158"/>
      <c r="AF10" s="158"/>
      <c r="AG10" s="158"/>
      <c r="AH10" s="159"/>
      <c r="AJ10" s="170" t="s">
        <v>48</v>
      </c>
      <c r="AK10" s="170"/>
      <c r="AL10" s="170"/>
      <c r="AN10" s="152">
        <v>0</v>
      </c>
      <c r="AO10" s="152"/>
      <c r="AP10" s="152"/>
      <c r="AQ10" s="152"/>
      <c r="AR10" s="152"/>
      <c r="AS10" s="150" t="s">
        <v>49</v>
      </c>
      <c r="AT10" s="150"/>
      <c r="AU10" s="150"/>
      <c r="AV10" s="150"/>
      <c r="AW10" s="151"/>
      <c r="AX10" s="151"/>
      <c r="AY10" s="151"/>
      <c r="AZ10" s="151"/>
      <c r="BA10" s="151"/>
      <c r="BC10" s="10"/>
      <c r="BF10" s="17" t="s">
        <v>103</v>
      </c>
    </row>
    <row r="11" spans="2:59" ht="13.5" customHeight="1" x14ac:dyDescent="0.15">
      <c r="B11" s="5"/>
      <c r="C11" s="165"/>
      <c r="D11" s="164"/>
      <c r="E11" s="164"/>
      <c r="F11" s="164"/>
      <c r="G11" s="164"/>
      <c r="H11" s="164"/>
      <c r="I11" s="164"/>
      <c r="J11" s="164"/>
      <c r="K11" s="164"/>
      <c r="L11" s="164"/>
      <c r="M11" s="166"/>
      <c r="N11" s="166"/>
      <c r="O11" s="166"/>
      <c r="P11" s="167"/>
      <c r="R11" s="171" t="s">
        <v>86</v>
      </c>
      <c r="S11" s="172"/>
      <c r="T11" s="172"/>
      <c r="U11" s="173"/>
      <c r="V11" s="171"/>
      <c r="W11" s="172"/>
      <c r="X11" s="172"/>
      <c r="Y11" s="172"/>
      <c r="Z11" s="172"/>
      <c r="AA11" s="172"/>
      <c r="AB11" s="172"/>
      <c r="AC11" s="172"/>
      <c r="AD11" s="172"/>
      <c r="AE11" s="172"/>
      <c r="AF11" s="172"/>
      <c r="AG11" s="172"/>
      <c r="AH11" s="173"/>
      <c r="AJ11" s="170"/>
      <c r="AK11" s="170"/>
      <c r="AL11" s="170"/>
      <c r="AN11" s="152">
        <v>0</v>
      </c>
      <c r="AO11" s="152"/>
      <c r="AP11" s="152"/>
      <c r="AQ11" s="152"/>
      <c r="AR11" s="152"/>
      <c r="AS11" s="150"/>
      <c r="AT11" s="150"/>
      <c r="AU11" s="150"/>
      <c r="AV11" s="150"/>
      <c r="AW11" s="151"/>
      <c r="AX11" s="151"/>
      <c r="AY11" s="151"/>
      <c r="AZ11" s="151"/>
      <c r="BA11" s="151"/>
      <c r="BC11" s="10"/>
      <c r="BF11" s="76">
        <v>0.08</v>
      </c>
    </row>
    <row r="12" spans="2:59" ht="13.5" customHeight="1" thickBot="1" x14ac:dyDescent="0.2">
      <c r="B12" s="5"/>
      <c r="C12" s="42"/>
      <c r="D12" s="43"/>
      <c r="E12" s="44" t="s">
        <v>22</v>
      </c>
      <c r="F12" s="45"/>
      <c r="G12" s="44"/>
      <c r="H12" s="437">
        <f>SUM(W40:AA41)</f>
        <v>1100</v>
      </c>
      <c r="I12" s="169"/>
      <c r="J12" s="169"/>
      <c r="K12" s="169"/>
      <c r="L12" s="44" t="s">
        <v>23</v>
      </c>
      <c r="M12" s="46"/>
      <c r="N12" s="47"/>
      <c r="O12" s="46"/>
      <c r="P12" s="48"/>
      <c r="R12" s="174"/>
      <c r="S12" s="175"/>
      <c r="T12" s="175"/>
      <c r="U12" s="176"/>
      <c r="V12" s="174"/>
      <c r="W12" s="175"/>
      <c r="X12" s="175"/>
      <c r="Y12" s="175"/>
      <c r="Z12" s="175"/>
      <c r="AA12" s="175"/>
      <c r="AB12" s="175"/>
      <c r="AC12" s="175"/>
      <c r="AD12" s="175"/>
      <c r="AE12" s="175"/>
      <c r="AF12" s="175"/>
      <c r="AG12" s="175"/>
      <c r="AH12" s="176"/>
      <c r="AJ12" s="150" t="s">
        <v>94</v>
      </c>
      <c r="AK12" s="150"/>
      <c r="AL12" s="150"/>
      <c r="AM12" s="150"/>
      <c r="AN12" s="150"/>
      <c r="AO12" s="150"/>
      <c r="AP12" s="150"/>
      <c r="AQ12" s="150"/>
      <c r="AR12" s="150"/>
      <c r="AS12" s="150"/>
      <c r="AT12" s="150"/>
      <c r="AU12" s="150"/>
      <c r="AV12" s="150"/>
      <c r="AW12" s="150"/>
      <c r="AX12" s="150"/>
      <c r="AY12" s="150"/>
      <c r="AZ12" s="150"/>
      <c r="BA12" s="150"/>
      <c r="BC12" s="10"/>
      <c r="BF12" s="76">
        <v>0.1</v>
      </c>
    </row>
    <row r="13" spans="2:59" ht="13.5" customHeight="1" thickTop="1" x14ac:dyDescent="0.15">
      <c r="B13" s="5"/>
      <c r="C13" s="14" t="s">
        <v>26</v>
      </c>
      <c r="S13" s="13"/>
      <c r="T13" s="13"/>
      <c r="U13" s="13"/>
      <c r="V13" s="13"/>
      <c r="W13" s="13"/>
      <c r="X13" s="13"/>
      <c r="Y13" s="13"/>
      <c r="Z13" s="13"/>
      <c r="AA13" s="13"/>
      <c r="AB13" s="13"/>
      <c r="AC13" s="13"/>
      <c r="AD13" s="13"/>
      <c r="AE13" s="13"/>
      <c r="AF13" s="13"/>
      <c r="AG13" s="13"/>
      <c r="AH13" s="13"/>
      <c r="AI13" s="13"/>
      <c r="AJ13" s="15"/>
      <c r="AK13" s="15"/>
      <c r="AL13" s="15"/>
      <c r="AM13" s="15"/>
      <c r="AN13" s="15"/>
      <c r="AO13" s="15"/>
      <c r="AP13" s="15"/>
      <c r="AQ13" s="15"/>
      <c r="AR13" s="15"/>
      <c r="AS13" s="15"/>
      <c r="AT13" s="15"/>
      <c r="AU13" s="15"/>
      <c r="AV13" s="15"/>
      <c r="AW13" s="15"/>
      <c r="AX13" s="15"/>
      <c r="AY13" s="15"/>
      <c r="AZ13" s="15"/>
      <c r="BA13" s="15"/>
      <c r="BB13" s="15"/>
      <c r="BC13" s="10"/>
    </row>
    <row r="14" spans="2:59" ht="13.5" customHeight="1" x14ac:dyDescent="0.15">
      <c r="B14" s="5"/>
      <c r="C14" s="62"/>
      <c r="D14" s="153" t="s">
        <v>100</v>
      </c>
      <c r="E14" s="153"/>
      <c r="F14" s="153"/>
      <c r="G14" s="177" t="s">
        <v>101</v>
      </c>
      <c r="H14" s="177"/>
      <c r="I14" s="177"/>
      <c r="J14" s="177"/>
      <c r="K14" s="177"/>
      <c r="L14" s="177" t="s">
        <v>118</v>
      </c>
      <c r="M14" s="177"/>
      <c r="N14" s="153" t="s">
        <v>12</v>
      </c>
      <c r="O14" s="153"/>
      <c r="P14" s="153" t="s">
        <v>13</v>
      </c>
      <c r="Q14" s="153"/>
      <c r="R14" s="177" t="s">
        <v>109</v>
      </c>
      <c r="S14" s="177"/>
      <c r="T14" s="177"/>
      <c r="U14" s="177"/>
      <c r="V14" s="153" t="s">
        <v>102</v>
      </c>
      <c r="W14" s="153"/>
      <c r="X14" s="153" t="s">
        <v>108</v>
      </c>
      <c r="Y14" s="153"/>
      <c r="Z14" s="153"/>
      <c r="AA14" s="153"/>
      <c r="AB14" s="187"/>
      <c r="AC14" s="63"/>
      <c r="AD14" s="153" t="s">
        <v>100</v>
      </c>
      <c r="AE14" s="153"/>
      <c r="AF14" s="153"/>
      <c r="AG14" s="177" t="s">
        <v>101</v>
      </c>
      <c r="AH14" s="177"/>
      <c r="AI14" s="177"/>
      <c r="AJ14" s="177"/>
      <c r="AK14" s="177"/>
      <c r="AL14" s="177" t="s">
        <v>118</v>
      </c>
      <c r="AM14" s="177"/>
      <c r="AN14" s="153" t="s">
        <v>12</v>
      </c>
      <c r="AO14" s="153"/>
      <c r="AP14" s="153" t="s">
        <v>13</v>
      </c>
      <c r="AQ14" s="153"/>
      <c r="AR14" s="177" t="s">
        <v>109</v>
      </c>
      <c r="AS14" s="177"/>
      <c r="AT14" s="177"/>
      <c r="AU14" s="177"/>
      <c r="AV14" s="153" t="s">
        <v>102</v>
      </c>
      <c r="AW14" s="153"/>
      <c r="AX14" s="153" t="s">
        <v>108</v>
      </c>
      <c r="AY14" s="153"/>
      <c r="AZ14" s="153"/>
      <c r="BA14" s="153"/>
      <c r="BB14" s="187"/>
      <c r="BC14" s="10"/>
    </row>
    <row r="15" spans="2:59" ht="13.5" customHeight="1" x14ac:dyDescent="0.15">
      <c r="B15" s="5"/>
      <c r="C15" s="128">
        <v>1</v>
      </c>
      <c r="D15" s="132">
        <v>45139</v>
      </c>
      <c r="E15" s="132"/>
      <c r="F15" s="132"/>
      <c r="G15" s="135" t="s">
        <v>104</v>
      </c>
      <c r="H15" s="135"/>
      <c r="I15" s="135"/>
      <c r="J15" s="135"/>
      <c r="K15" s="135"/>
      <c r="L15" s="136"/>
      <c r="M15" s="136"/>
      <c r="N15" s="136">
        <v>2</v>
      </c>
      <c r="O15" s="136"/>
      <c r="P15" s="136"/>
      <c r="Q15" s="136"/>
      <c r="R15" s="138">
        <v>1800</v>
      </c>
      <c r="S15" s="138"/>
      <c r="T15" s="138"/>
      <c r="U15" s="138"/>
      <c r="V15" s="140">
        <v>0.1</v>
      </c>
      <c r="W15" s="140"/>
      <c r="X15" s="142">
        <f>SUM(N15*R15)</f>
        <v>3600</v>
      </c>
      <c r="Y15" s="142"/>
      <c r="Z15" s="142"/>
      <c r="AA15" s="142"/>
      <c r="AB15" s="143"/>
      <c r="AC15" s="130">
        <v>11</v>
      </c>
      <c r="AD15" s="132"/>
      <c r="AE15" s="132"/>
      <c r="AF15" s="132"/>
      <c r="AG15" s="135"/>
      <c r="AH15" s="135"/>
      <c r="AI15" s="135"/>
      <c r="AJ15" s="135"/>
      <c r="AK15" s="135"/>
      <c r="AL15" s="136"/>
      <c r="AM15" s="136"/>
      <c r="AN15" s="136"/>
      <c r="AO15" s="136"/>
      <c r="AP15" s="136"/>
      <c r="AQ15" s="136"/>
      <c r="AR15" s="138"/>
      <c r="AS15" s="138"/>
      <c r="AT15" s="138"/>
      <c r="AU15" s="138"/>
      <c r="AV15" s="140"/>
      <c r="AW15" s="140"/>
      <c r="AX15" s="142">
        <f>SUM(AN15*AR15)</f>
        <v>0</v>
      </c>
      <c r="AY15" s="142"/>
      <c r="AZ15" s="142"/>
      <c r="BA15" s="142"/>
      <c r="BB15" s="142"/>
      <c r="BC15" s="10"/>
    </row>
    <row r="16" spans="2:59" ht="13.5" customHeight="1" x14ac:dyDescent="0.15">
      <c r="B16" s="5"/>
      <c r="C16" s="128"/>
      <c r="D16" s="133"/>
      <c r="E16" s="133"/>
      <c r="F16" s="133"/>
      <c r="G16" s="146" t="s">
        <v>119</v>
      </c>
      <c r="H16" s="146"/>
      <c r="I16" s="146"/>
      <c r="J16" s="146"/>
      <c r="K16" s="146"/>
      <c r="L16" s="147"/>
      <c r="M16" s="147"/>
      <c r="N16" s="147"/>
      <c r="O16" s="147"/>
      <c r="P16" s="147"/>
      <c r="Q16" s="147"/>
      <c r="R16" s="148"/>
      <c r="S16" s="148"/>
      <c r="T16" s="148"/>
      <c r="U16" s="148"/>
      <c r="V16" s="149"/>
      <c r="W16" s="149"/>
      <c r="X16" s="144"/>
      <c r="Y16" s="144"/>
      <c r="Z16" s="144"/>
      <c r="AA16" s="144"/>
      <c r="AB16" s="145"/>
      <c r="AC16" s="130"/>
      <c r="AD16" s="133"/>
      <c r="AE16" s="133"/>
      <c r="AF16" s="133"/>
      <c r="AG16" s="146"/>
      <c r="AH16" s="146"/>
      <c r="AI16" s="146"/>
      <c r="AJ16" s="146"/>
      <c r="AK16" s="146"/>
      <c r="AL16" s="147"/>
      <c r="AM16" s="147"/>
      <c r="AN16" s="147"/>
      <c r="AO16" s="147"/>
      <c r="AP16" s="147"/>
      <c r="AQ16" s="147"/>
      <c r="AR16" s="148"/>
      <c r="AS16" s="148"/>
      <c r="AT16" s="148"/>
      <c r="AU16" s="148"/>
      <c r="AV16" s="149"/>
      <c r="AW16" s="149"/>
      <c r="AX16" s="144"/>
      <c r="AY16" s="144"/>
      <c r="AZ16" s="144"/>
      <c r="BA16" s="144"/>
      <c r="BB16" s="144"/>
      <c r="BC16" s="10"/>
    </row>
    <row r="17" spans="2:55" ht="13.5" customHeight="1" x14ac:dyDescent="0.15">
      <c r="B17" s="5"/>
      <c r="C17" s="128">
        <v>2</v>
      </c>
      <c r="D17" s="132" t="s">
        <v>114</v>
      </c>
      <c r="E17" s="132"/>
      <c r="F17" s="132"/>
      <c r="G17" s="135" t="s">
        <v>50</v>
      </c>
      <c r="H17" s="135"/>
      <c r="I17" s="135"/>
      <c r="J17" s="135"/>
      <c r="K17" s="135"/>
      <c r="L17" s="136"/>
      <c r="M17" s="136"/>
      <c r="N17" s="136">
        <v>4</v>
      </c>
      <c r="O17" s="136"/>
      <c r="P17" s="136"/>
      <c r="Q17" s="136"/>
      <c r="R17" s="138">
        <v>2500</v>
      </c>
      <c r="S17" s="138"/>
      <c r="T17" s="138"/>
      <c r="U17" s="138"/>
      <c r="V17" s="140">
        <v>0.08</v>
      </c>
      <c r="W17" s="140"/>
      <c r="X17" s="142">
        <f>SUM(N17*R17)</f>
        <v>10000</v>
      </c>
      <c r="Y17" s="142"/>
      <c r="Z17" s="142"/>
      <c r="AA17" s="142"/>
      <c r="AB17" s="143"/>
      <c r="AC17" s="130">
        <v>12</v>
      </c>
      <c r="AD17" s="132" t="s">
        <v>114</v>
      </c>
      <c r="AE17" s="132"/>
      <c r="AF17" s="132"/>
      <c r="AG17" s="135" t="s">
        <v>50</v>
      </c>
      <c r="AH17" s="135"/>
      <c r="AI17" s="135"/>
      <c r="AJ17" s="135"/>
      <c r="AK17" s="135"/>
      <c r="AL17" s="136"/>
      <c r="AM17" s="136"/>
      <c r="AN17" s="136"/>
      <c r="AO17" s="136"/>
      <c r="AP17" s="136"/>
      <c r="AQ17" s="136"/>
      <c r="AR17" s="138"/>
      <c r="AS17" s="138"/>
      <c r="AT17" s="138"/>
      <c r="AU17" s="138"/>
      <c r="AV17" s="140"/>
      <c r="AW17" s="140"/>
      <c r="AX17" s="142">
        <f t="shared" ref="AX17" si="0">SUM(AN17*AR17)</f>
        <v>0</v>
      </c>
      <c r="AY17" s="142"/>
      <c r="AZ17" s="142"/>
      <c r="BA17" s="142"/>
      <c r="BB17" s="142"/>
      <c r="BC17" s="10"/>
    </row>
    <row r="18" spans="2:55" ht="13.5" customHeight="1" x14ac:dyDescent="0.15">
      <c r="B18" s="5"/>
      <c r="C18" s="128"/>
      <c r="D18" s="133"/>
      <c r="E18" s="133"/>
      <c r="F18" s="133"/>
      <c r="G18" s="146"/>
      <c r="H18" s="146"/>
      <c r="I18" s="146"/>
      <c r="J18" s="146"/>
      <c r="K18" s="146"/>
      <c r="L18" s="147"/>
      <c r="M18" s="147"/>
      <c r="N18" s="147"/>
      <c r="O18" s="147"/>
      <c r="P18" s="147"/>
      <c r="Q18" s="147"/>
      <c r="R18" s="148"/>
      <c r="S18" s="148"/>
      <c r="T18" s="148"/>
      <c r="U18" s="148"/>
      <c r="V18" s="149"/>
      <c r="W18" s="149"/>
      <c r="X18" s="144"/>
      <c r="Y18" s="144"/>
      <c r="Z18" s="144"/>
      <c r="AA18" s="144"/>
      <c r="AB18" s="145"/>
      <c r="AC18" s="130"/>
      <c r="AD18" s="133"/>
      <c r="AE18" s="133"/>
      <c r="AF18" s="133"/>
      <c r="AG18" s="146"/>
      <c r="AH18" s="146"/>
      <c r="AI18" s="146"/>
      <c r="AJ18" s="146"/>
      <c r="AK18" s="146"/>
      <c r="AL18" s="147"/>
      <c r="AM18" s="147"/>
      <c r="AN18" s="147"/>
      <c r="AO18" s="147"/>
      <c r="AP18" s="147"/>
      <c r="AQ18" s="147"/>
      <c r="AR18" s="148"/>
      <c r="AS18" s="148"/>
      <c r="AT18" s="148"/>
      <c r="AU18" s="148"/>
      <c r="AV18" s="149"/>
      <c r="AW18" s="149"/>
      <c r="AX18" s="144"/>
      <c r="AY18" s="144"/>
      <c r="AZ18" s="144"/>
      <c r="BA18" s="144"/>
      <c r="BB18" s="144"/>
      <c r="BC18" s="10"/>
    </row>
    <row r="19" spans="2:55" ht="13.5" customHeight="1" x14ac:dyDescent="0.15">
      <c r="B19" s="5"/>
      <c r="C19" s="128">
        <v>3</v>
      </c>
      <c r="D19" s="132"/>
      <c r="E19" s="132"/>
      <c r="F19" s="132"/>
      <c r="G19" s="135" t="s">
        <v>50</v>
      </c>
      <c r="H19" s="135"/>
      <c r="I19" s="135"/>
      <c r="J19" s="135"/>
      <c r="K19" s="135"/>
      <c r="L19" s="136"/>
      <c r="M19" s="136"/>
      <c r="N19" s="136"/>
      <c r="O19" s="136"/>
      <c r="P19" s="136"/>
      <c r="Q19" s="136"/>
      <c r="R19" s="138"/>
      <c r="S19" s="138"/>
      <c r="T19" s="138"/>
      <c r="U19" s="138"/>
      <c r="V19" s="140"/>
      <c r="W19" s="140"/>
      <c r="X19" s="142">
        <f t="shared" ref="X19" si="1">SUM(N19*R19)</f>
        <v>0</v>
      </c>
      <c r="Y19" s="142"/>
      <c r="Z19" s="142"/>
      <c r="AA19" s="142"/>
      <c r="AB19" s="143"/>
      <c r="AC19" s="130">
        <v>13</v>
      </c>
      <c r="AD19" s="132"/>
      <c r="AE19" s="132"/>
      <c r="AF19" s="132"/>
      <c r="AG19" s="135" t="s">
        <v>50</v>
      </c>
      <c r="AH19" s="135"/>
      <c r="AI19" s="135"/>
      <c r="AJ19" s="135"/>
      <c r="AK19" s="135"/>
      <c r="AL19" s="136"/>
      <c r="AM19" s="136"/>
      <c r="AN19" s="136"/>
      <c r="AO19" s="136"/>
      <c r="AP19" s="136"/>
      <c r="AQ19" s="136"/>
      <c r="AR19" s="138"/>
      <c r="AS19" s="138"/>
      <c r="AT19" s="138"/>
      <c r="AU19" s="138"/>
      <c r="AV19" s="140"/>
      <c r="AW19" s="140"/>
      <c r="AX19" s="142">
        <f t="shared" ref="AX19" si="2">SUM(AN19*AR19)</f>
        <v>0</v>
      </c>
      <c r="AY19" s="142"/>
      <c r="AZ19" s="142"/>
      <c r="BA19" s="142"/>
      <c r="BB19" s="142"/>
      <c r="BC19" s="10"/>
    </row>
    <row r="20" spans="2:55" ht="13.5" customHeight="1" x14ac:dyDescent="0.15">
      <c r="B20" s="5"/>
      <c r="C20" s="128"/>
      <c r="D20" s="133"/>
      <c r="E20" s="133"/>
      <c r="F20" s="133"/>
      <c r="G20" s="146"/>
      <c r="H20" s="146"/>
      <c r="I20" s="146"/>
      <c r="J20" s="146"/>
      <c r="K20" s="146"/>
      <c r="L20" s="147"/>
      <c r="M20" s="147"/>
      <c r="N20" s="147"/>
      <c r="O20" s="147"/>
      <c r="P20" s="147"/>
      <c r="Q20" s="147"/>
      <c r="R20" s="148"/>
      <c r="S20" s="148"/>
      <c r="T20" s="148"/>
      <c r="U20" s="148"/>
      <c r="V20" s="149"/>
      <c r="W20" s="149"/>
      <c r="X20" s="144"/>
      <c r="Y20" s="144"/>
      <c r="Z20" s="144"/>
      <c r="AA20" s="144"/>
      <c r="AB20" s="145"/>
      <c r="AC20" s="130"/>
      <c r="AD20" s="133"/>
      <c r="AE20" s="133"/>
      <c r="AF20" s="133"/>
      <c r="AG20" s="146"/>
      <c r="AH20" s="146"/>
      <c r="AI20" s="146"/>
      <c r="AJ20" s="146"/>
      <c r="AK20" s="146"/>
      <c r="AL20" s="147"/>
      <c r="AM20" s="147"/>
      <c r="AN20" s="147"/>
      <c r="AO20" s="147"/>
      <c r="AP20" s="147"/>
      <c r="AQ20" s="147"/>
      <c r="AR20" s="148"/>
      <c r="AS20" s="148"/>
      <c r="AT20" s="148"/>
      <c r="AU20" s="148"/>
      <c r="AV20" s="149"/>
      <c r="AW20" s="149"/>
      <c r="AX20" s="144"/>
      <c r="AY20" s="144"/>
      <c r="AZ20" s="144"/>
      <c r="BA20" s="144"/>
      <c r="BB20" s="144"/>
      <c r="BC20" s="10"/>
    </row>
    <row r="21" spans="2:55" ht="13.5" customHeight="1" x14ac:dyDescent="0.15">
      <c r="B21" s="5"/>
      <c r="C21" s="128">
        <v>4</v>
      </c>
      <c r="D21" s="132" t="s">
        <v>114</v>
      </c>
      <c r="E21" s="132"/>
      <c r="F21" s="132"/>
      <c r="G21" s="135" t="s">
        <v>50</v>
      </c>
      <c r="H21" s="135"/>
      <c r="I21" s="135"/>
      <c r="J21" s="135"/>
      <c r="K21" s="135"/>
      <c r="L21" s="136"/>
      <c r="M21" s="136"/>
      <c r="N21" s="136"/>
      <c r="O21" s="136"/>
      <c r="P21" s="136"/>
      <c r="Q21" s="136"/>
      <c r="R21" s="138"/>
      <c r="S21" s="138"/>
      <c r="T21" s="138"/>
      <c r="U21" s="138"/>
      <c r="V21" s="140"/>
      <c r="W21" s="140"/>
      <c r="X21" s="142">
        <f t="shared" ref="X21" si="3">SUM(N21*R21)</f>
        <v>0</v>
      </c>
      <c r="Y21" s="142"/>
      <c r="Z21" s="142"/>
      <c r="AA21" s="142"/>
      <c r="AB21" s="143"/>
      <c r="AC21" s="130">
        <v>14</v>
      </c>
      <c r="AD21" s="132" t="s">
        <v>114</v>
      </c>
      <c r="AE21" s="132"/>
      <c r="AF21" s="132"/>
      <c r="AG21" s="135" t="s">
        <v>50</v>
      </c>
      <c r="AH21" s="135"/>
      <c r="AI21" s="135"/>
      <c r="AJ21" s="135"/>
      <c r="AK21" s="135"/>
      <c r="AL21" s="136"/>
      <c r="AM21" s="136"/>
      <c r="AN21" s="136"/>
      <c r="AO21" s="136"/>
      <c r="AP21" s="136"/>
      <c r="AQ21" s="136"/>
      <c r="AR21" s="138"/>
      <c r="AS21" s="138"/>
      <c r="AT21" s="138"/>
      <c r="AU21" s="138"/>
      <c r="AV21" s="140"/>
      <c r="AW21" s="140"/>
      <c r="AX21" s="142">
        <f t="shared" ref="AX21" si="4">SUM(AN21*AR21)</f>
        <v>0</v>
      </c>
      <c r="AY21" s="142"/>
      <c r="AZ21" s="142"/>
      <c r="BA21" s="142"/>
      <c r="BB21" s="142"/>
      <c r="BC21" s="10"/>
    </row>
    <row r="22" spans="2:55" ht="13.5" customHeight="1" x14ac:dyDescent="0.15">
      <c r="B22" s="5"/>
      <c r="C22" s="128"/>
      <c r="D22" s="133"/>
      <c r="E22" s="133"/>
      <c r="F22" s="133"/>
      <c r="G22" s="146"/>
      <c r="H22" s="146"/>
      <c r="I22" s="146"/>
      <c r="J22" s="146"/>
      <c r="K22" s="146"/>
      <c r="L22" s="147"/>
      <c r="M22" s="147"/>
      <c r="N22" s="147"/>
      <c r="O22" s="147"/>
      <c r="P22" s="147"/>
      <c r="Q22" s="147"/>
      <c r="R22" s="148"/>
      <c r="S22" s="148"/>
      <c r="T22" s="148"/>
      <c r="U22" s="148"/>
      <c r="V22" s="149"/>
      <c r="W22" s="149"/>
      <c r="X22" s="144"/>
      <c r="Y22" s="144"/>
      <c r="Z22" s="144"/>
      <c r="AA22" s="144"/>
      <c r="AB22" s="145"/>
      <c r="AC22" s="130"/>
      <c r="AD22" s="133"/>
      <c r="AE22" s="133"/>
      <c r="AF22" s="133"/>
      <c r="AG22" s="146"/>
      <c r="AH22" s="146"/>
      <c r="AI22" s="146"/>
      <c r="AJ22" s="146"/>
      <c r="AK22" s="146"/>
      <c r="AL22" s="147"/>
      <c r="AM22" s="147"/>
      <c r="AN22" s="147"/>
      <c r="AO22" s="147"/>
      <c r="AP22" s="147"/>
      <c r="AQ22" s="147"/>
      <c r="AR22" s="148"/>
      <c r="AS22" s="148"/>
      <c r="AT22" s="148"/>
      <c r="AU22" s="148"/>
      <c r="AV22" s="149"/>
      <c r="AW22" s="149"/>
      <c r="AX22" s="144"/>
      <c r="AY22" s="144"/>
      <c r="AZ22" s="144"/>
      <c r="BA22" s="144"/>
      <c r="BB22" s="144"/>
      <c r="BC22" s="10"/>
    </row>
    <row r="23" spans="2:55" ht="13.5" customHeight="1" x14ac:dyDescent="0.15">
      <c r="B23" s="5"/>
      <c r="C23" s="128">
        <v>5</v>
      </c>
      <c r="D23" s="132" t="s">
        <v>114</v>
      </c>
      <c r="E23" s="132"/>
      <c r="F23" s="132"/>
      <c r="G23" s="135" t="s">
        <v>50</v>
      </c>
      <c r="H23" s="135"/>
      <c r="I23" s="135"/>
      <c r="J23" s="135"/>
      <c r="K23" s="135"/>
      <c r="L23" s="136"/>
      <c r="M23" s="136"/>
      <c r="N23" s="136"/>
      <c r="O23" s="136"/>
      <c r="P23" s="136"/>
      <c r="Q23" s="136"/>
      <c r="R23" s="138"/>
      <c r="S23" s="138"/>
      <c r="T23" s="138"/>
      <c r="U23" s="138"/>
      <c r="V23" s="140"/>
      <c r="W23" s="140"/>
      <c r="X23" s="142">
        <f t="shared" ref="X23" si="5">SUM(N23*R23)</f>
        <v>0</v>
      </c>
      <c r="Y23" s="142"/>
      <c r="Z23" s="142"/>
      <c r="AA23" s="142"/>
      <c r="AB23" s="143"/>
      <c r="AC23" s="130">
        <v>15</v>
      </c>
      <c r="AD23" s="132" t="s">
        <v>114</v>
      </c>
      <c r="AE23" s="132"/>
      <c r="AF23" s="132"/>
      <c r="AG23" s="135" t="s">
        <v>50</v>
      </c>
      <c r="AH23" s="135"/>
      <c r="AI23" s="135"/>
      <c r="AJ23" s="135"/>
      <c r="AK23" s="135"/>
      <c r="AL23" s="136"/>
      <c r="AM23" s="136"/>
      <c r="AN23" s="136"/>
      <c r="AO23" s="136"/>
      <c r="AP23" s="136"/>
      <c r="AQ23" s="136"/>
      <c r="AR23" s="138"/>
      <c r="AS23" s="138"/>
      <c r="AT23" s="138"/>
      <c r="AU23" s="138"/>
      <c r="AV23" s="140"/>
      <c r="AW23" s="140"/>
      <c r="AX23" s="142">
        <f t="shared" ref="AX23" si="6">SUM(AN23*AR23)</f>
        <v>0</v>
      </c>
      <c r="AY23" s="142"/>
      <c r="AZ23" s="142"/>
      <c r="BA23" s="142"/>
      <c r="BB23" s="142"/>
      <c r="BC23" s="10"/>
    </row>
    <row r="24" spans="2:55" ht="13.5" customHeight="1" x14ac:dyDescent="0.15">
      <c r="B24" s="5"/>
      <c r="C24" s="128"/>
      <c r="D24" s="133"/>
      <c r="E24" s="133"/>
      <c r="F24" s="133"/>
      <c r="G24" s="146"/>
      <c r="H24" s="146"/>
      <c r="I24" s="146"/>
      <c r="J24" s="146"/>
      <c r="K24" s="146"/>
      <c r="L24" s="147"/>
      <c r="M24" s="147"/>
      <c r="N24" s="147"/>
      <c r="O24" s="147"/>
      <c r="P24" s="147"/>
      <c r="Q24" s="147"/>
      <c r="R24" s="148"/>
      <c r="S24" s="148"/>
      <c r="T24" s="148"/>
      <c r="U24" s="148"/>
      <c r="V24" s="149"/>
      <c r="W24" s="149"/>
      <c r="X24" s="144"/>
      <c r="Y24" s="144"/>
      <c r="Z24" s="144"/>
      <c r="AA24" s="144"/>
      <c r="AB24" s="145"/>
      <c r="AC24" s="130"/>
      <c r="AD24" s="133"/>
      <c r="AE24" s="133"/>
      <c r="AF24" s="133"/>
      <c r="AG24" s="146"/>
      <c r="AH24" s="146"/>
      <c r="AI24" s="146"/>
      <c r="AJ24" s="146"/>
      <c r="AK24" s="146"/>
      <c r="AL24" s="147"/>
      <c r="AM24" s="147"/>
      <c r="AN24" s="147"/>
      <c r="AO24" s="147"/>
      <c r="AP24" s="147"/>
      <c r="AQ24" s="147"/>
      <c r="AR24" s="148"/>
      <c r="AS24" s="148"/>
      <c r="AT24" s="148"/>
      <c r="AU24" s="148"/>
      <c r="AV24" s="149"/>
      <c r="AW24" s="149"/>
      <c r="AX24" s="144"/>
      <c r="AY24" s="144"/>
      <c r="AZ24" s="144"/>
      <c r="BA24" s="144"/>
      <c r="BB24" s="144"/>
      <c r="BC24" s="10"/>
    </row>
    <row r="25" spans="2:55" ht="13.5" customHeight="1" x14ac:dyDescent="0.15">
      <c r="B25" s="16"/>
      <c r="C25" s="128">
        <v>6</v>
      </c>
      <c r="D25" s="132" t="s">
        <v>114</v>
      </c>
      <c r="E25" s="132"/>
      <c r="F25" s="132"/>
      <c r="G25" s="135" t="s">
        <v>50</v>
      </c>
      <c r="H25" s="135"/>
      <c r="I25" s="135"/>
      <c r="J25" s="135"/>
      <c r="K25" s="135"/>
      <c r="L25" s="136"/>
      <c r="M25" s="136"/>
      <c r="N25" s="136"/>
      <c r="O25" s="136"/>
      <c r="P25" s="136"/>
      <c r="Q25" s="136"/>
      <c r="R25" s="138"/>
      <c r="S25" s="138"/>
      <c r="T25" s="138"/>
      <c r="U25" s="138"/>
      <c r="V25" s="140"/>
      <c r="W25" s="140"/>
      <c r="X25" s="142">
        <f t="shared" ref="X25" si="7">SUM(N25*R25)</f>
        <v>0</v>
      </c>
      <c r="Y25" s="142"/>
      <c r="Z25" s="142"/>
      <c r="AA25" s="142"/>
      <c r="AB25" s="143"/>
      <c r="AC25" s="130">
        <v>16</v>
      </c>
      <c r="AD25" s="132" t="s">
        <v>114</v>
      </c>
      <c r="AE25" s="132"/>
      <c r="AF25" s="132"/>
      <c r="AG25" s="135" t="s">
        <v>50</v>
      </c>
      <c r="AH25" s="135"/>
      <c r="AI25" s="135"/>
      <c r="AJ25" s="135"/>
      <c r="AK25" s="135"/>
      <c r="AL25" s="136"/>
      <c r="AM25" s="136"/>
      <c r="AN25" s="136"/>
      <c r="AO25" s="136"/>
      <c r="AP25" s="136"/>
      <c r="AQ25" s="136"/>
      <c r="AR25" s="138"/>
      <c r="AS25" s="138"/>
      <c r="AT25" s="138"/>
      <c r="AU25" s="138"/>
      <c r="AV25" s="140"/>
      <c r="AW25" s="140"/>
      <c r="AX25" s="142">
        <f t="shared" ref="AX25" si="8">SUM(AN25*AR25)</f>
        <v>0</v>
      </c>
      <c r="AY25" s="142"/>
      <c r="AZ25" s="142"/>
      <c r="BA25" s="142"/>
      <c r="BB25" s="142"/>
      <c r="BC25" s="10"/>
    </row>
    <row r="26" spans="2:55" ht="13.5" customHeight="1" x14ac:dyDescent="0.15">
      <c r="B26" s="16"/>
      <c r="C26" s="128"/>
      <c r="D26" s="133"/>
      <c r="E26" s="133"/>
      <c r="F26" s="133"/>
      <c r="G26" s="146"/>
      <c r="H26" s="146"/>
      <c r="I26" s="146"/>
      <c r="J26" s="146"/>
      <c r="K26" s="146"/>
      <c r="L26" s="147"/>
      <c r="M26" s="147"/>
      <c r="N26" s="147"/>
      <c r="O26" s="147"/>
      <c r="P26" s="147"/>
      <c r="Q26" s="147"/>
      <c r="R26" s="148"/>
      <c r="S26" s="148"/>
      <c r="T26" s="148"/>
      <c r="U26" s="148"/>
      <c r="V26" s="149"/>
      <c r="W26" s="149"/>
      <c r="X26" s="144"/>
      <c r="Y26" s="144"/>
      <c r="Z26" s="144"/>
      <c r="AA26" s="144"/>
      <c r="AB26" s="145"/>
      <c r="AC26" s="130"/>
      <c r="AD26" s="133"/>
      <c r="AE26" s="133"/>
      <c r="AF26" s="133"/>
      <c r="AG26" s="146"/>
      <c r="AH26" s="146"/>
      <c r="AI26" s="146"/>
      <c r="AJ26" s="146"/>
      <c r="AK26" s="146"/>
      <c r="AL26" s="147"/>
      <c r="AM26" s="147"/>
      <c r="AN26" s="147"/>
      <c r="AO26" s="147"/>
      <c r="AP26" s="147"/>
      <c r="AQ26" s="147"/>
      <c r="AR26" s="148"/>
      <c r="AS26" s="148"/>
      <c r="AT26" s="148"/>
      <c r="AU26" s="148"/>
      <c r="AV26" s="149"/>
      <c r="AW26" s="149"/>
      <c r="AX26" s="144"/>
      <c r="AY26" s="144"/>
      <c r="AZ26" s="144"/>
      <c r="BA26" s="144"/>
      <c r="BB26" s="144"/>
      <c r="BC26" s="10"/>
    </row>
    <row r="27" spans="2:55" ht="13.5" customHeight="1" x14ac:dyDescent="0.15">
      <c r="B27" s="5"/>
      <c r="C27" s="128">
        <v>7</v>
      </c>
      <c r="D27" s="132" t="s">
        <v>114</v>
      </c>
      <c r="E27" s="132"/>
      <c r="F27" s="132"/>
      <c r="G27" s="135" t="s">
        <v>50</v>
      </c>
      <c r="H27" s="135"/>
      <c r="I27" s="135"/>
      <c r="J27" s="135"/>
      <c r="K27" s="135"/>
      <c r="L27" s="136"/>
      <c r="M27" s="136"/>
      <c r="N27" s="136"/>
      <c r="O27" s="136"/>
      <c r="P27" s="136"/>
      <c r="Q27" s="136"/>
      <c r="R27" s="138"/>
      <c r="S27" s="138"/>
      <c r="T27" s="138"/>
      <c r="U27" s="138"/>
      <c r="V27" s="140"/>
      <c r="W27" s="140"/>
      <c r="X27" s="142">
        <f t="shared" ref="X27" si="9">SUM(N27*R27)</f>
        <v>0</v>
      </c>
      <c r="Y27" s="142"/>
      <c r="Z27" s="142"/>
      <c r="AA27" s="142"/>
      <c r="AB27" s="143"/>
      <c r="AC27" s="130">
        <v>17</v>
      </c>
      <c r="AD27" s="132" t="s">
        <v>114</v>
      </c>
      <c r="AE27" s="132"/>
      <c r="AF27" s="132"/>
      <c r="AG27" s="135" t="s">
        <v>50</v>
      </c>
      <c r="AH27" s="135"/>
      <c r="AI27" s="135"/>
      <c r="AJ27" s="135"/>
      <c r="AK27" s="135"/>
      <c r="AL27" s="136"/>
      <c r="AM27" s="136"/>
      <c r="AN27" s="136"/>
      <c r="AO27" s="136"/>
      <c r="AP27" s="136"/>
      <c r="AQ27" s="136"/>
      <c r="AR27" s="138"/>
      <c r="AS27" s="138"/>
      <c r="AT27" s="138"/>
      <c r="AU27" s="138"/>
      <c r="AV27" s="140"/>
      <c r="AW27" s="140"/>
      <c r="AX27" s="142">
        <f t="shared" ref="AX27" si="10">SUM(AN27*AR27)</f>
        <v>0</v>
      </c>
      <c r="AY27" s="142"/>
      <c r="AZ27" s="142"/>
      <c r="BA27" s="142"/>
      <c r="BB27" s="142"/>
      <c r="BC27" s="10"/>
    </row>
    <row r="28" spans="2:55" ht="13.5" customHeight="1" x14ac:dyDescent="0.15">
      <c r="B28" s="5"/>
      <c r="C28" s="128"/>
      <c r="D28" s="133"/>
      <c r="E28" s="133"/>
      <c r="F28" s="133"/>
      <c r="G28" s="146"/>
      <c r="H28" s="146"/>
      <c r="I28" s="146"/>
      <c r="J28" s="146"/>
      <c r="K28" s="146"/>
      <c r="L28" s="147"/>
      <c r="M28" s="147"/>
      <c r="N28" s="147"/>
      <c r="O28" s="147"/>
      <c r="P28" s="147"/>
      <c r="Q28" s="147"/>
      <c r="R28" s="148"/>
      <c r="S28" s="148"/>
      <c r="T28" s="148"/>
      <c r="U28" s="148"/>
      <c r="V28" s="149"/>
      <c r="W28" s="149"/>
      <c r="X28" s="144"/>
      <c r="Y28" s="144"/>
      <c r="Z28" s="144"/>
      <c r="AA28" s="144"/>
      <c r="AB28" s="145"/>
      <c r="AC28" s="130"/>
      <c r="AD28" s="133"/>
      <c r="AE28" s="133"/>
      <c r="AF28" s="133"/>
      <c r="AG28" s="146"/>
      <c r="AH28" s="146"/>
      <c r="AI28" s="146"/>
      <c r="AJ28" s="146"/>
      <c r="AK28" s="146"/>
      <c r="AL28" s="147"/>
      <c r="AM28" s="147"/>
      <c r="AN28" s="147"/>
      <c r="AO28" s="147"/>
      <c r="AP28" s="147"/>
      <c r="AQ28" s="147"/>
      <c r="AR28" s="148"/>
      <c r="AS28" s="148"/>
      <c r="AT28" s="148"/>
      <c r="AU28" s="148"/>
      <c r="AV28" s="149"/>
      <c r="AW28" s="149"/>
      <c r="AX28" s="144"/>
      <c r="AY28" s="144"/>
      <c r="AZ28" s="144"/>
      <c r="BA28" s="144"/>
      <c r="BB28" s="144"/>
      <c r="BC28" s="10"/>
    </row>
    <row r="29" spans="2:55" ht="13.5" customHeight="1" x14ac:dyDescent="0.15">
      <c r="B29" s="5"/>
      <c r="C29" s="128">
        <v>8</v>
      </c>
      <c r="D29" s="132" t="s">
        <v>114</v>
      </c>
      <c r="E29" s="132"/>
      <c r="F29" s="132"/>
      <c r="G29" s="135" t="s">
        <v>50</v>
      </c>
      <c r="H29" s="135"/>
      <c r="I29" s="135"/>
      <c r="J29" s="135"/>
      <c r="K29" s="135"/>
      <c r="L29" s="136"/>
      <c r="M29" s="136"/>
      <c r="N29" s="136"/>
      <c r="O29" s="136"/>
      <c r="P29" s="136"/>
      <c r="Q29" s="136"/>
      <c r="R29" s="138"/>
      <c r="S29" s="138"/>
      <c r="T29" s="138"/>
      <c r="U29" s="138"/>
      <c r="V29" s="140"/>
      <c r="W29" s="140"/>
      <c r="X29" s="142">
        <f t="shared" ref="X29" si="11">SUM(N29*R29)</f>
        <v>0</v>
      </c>
      <c r="Y29" s="142"/>
      <c r="Z29" s="142"/>
      <c r="AA29" s="142"/>
      <c r="AB29" s="143"/>
      <c r="AC29" s="130">
        <v>18</v>
      </c>
      <c r="AD29" s="132" t="s">
        <v>114</v>
      </c>
      <c r="AE29" s="132"/>
      <c r="AF29" s="132"/>
      <c r="AG29" s="135" t="s">
        <v>50</v>
      </c>
      <c r="AH29" s="135"/>
      <c r="AI29" s="135"/>
      <c r="AJ29" s="135"/>
      <c r="AK29" s="135"/>
      <c r="AL29" s="136"/>
      <c r="AM29" s="136"/>
      <c r="AN29" s="136"/>
      <c r="AO29" s="136"/>
      <c r="AP29" s="136"/>
      <c r="AQ29" s="136"/>
      <c r="AR29" s="138"/>
      <c r="AS29" s="138"/>
      <c r="AT29" s="138"/>
      <c r="AU29" s="138"/>
      <c r="AV29" s="140"/>
      <c r="AW29" s="140"/>
      <c r="AX29" s="142">
        <f t="shared" ref="AX29" si="12">SUM(AN29*AR29)</f>
        <v>0</v>
      </c>
      <c r="AY29" s="142"/>
      <c r="AZ29" s="142"/>
      <c r="BA29" s="142"/>
      <c r="BB29" s="142"/>
      <c r="BC29" s="10"/>
    </row>
    <row r="30" spans="2:55" ht="13.5" customHeight="1" x14ac:dyDescent="0.15">
      <c r="B30" s="5"/>
      <c r="C30" s="128"/>
      <c r="D30" s="133"/>
      <c r="E30" s="133"/>
      <c r="F30" s="133"/>
      <c r="G30" s="146"/>
      <c r="H30" s="146"/>
      <c r="I30" s="146"/>
      <c r="J30" s="146"/>
      <c r="K30" s="146"/>
      <c r="L30" s="147"/>
      <c r="M30" s="147"/>
      <c r="N30" s="147"/>
      <c r="O30" s="147"/>
      <c r="P30" s="147"/>
      <c r="Q30" s="147"/>
      <c r="R30" s="148"/>
      <c r="S30" s="148"/>
      <c r="T30" s="148"/>
      <c r="U30" s="148"/>
      <c r="V30" s="149"/>
      <c r="W30" s="149"/>
      <c r="X30" s="144"/>
      <c r="Y30" s="144"/>
      <c r="Z30" s="144"/>
      <c r="AA30" s="144"/>
      <c r="AB30" s="145"/>
      <c r="AC30" s="130"/>
      <c r="AD30" s="133"/>
      <c r="AE30" s="133"/>
      <c r="AF30" s="133"/>
      <c r="AG30" s="146"/>
      <c r="AH30" s="146"/>
      <c r="AI30" s="146"/>
      <c r="AJ30" s="146"/>
      <c r="AK30" s="146"/>
      <c r="AL30" s="147"/>
      <c r="AM30" s="147"/>
      <c r="AN30" s="147"/>
      <c r="AO30" s="147"/>
      <c r="AP30" s="147"/>
      <c r="AQ30" s="147"/>
      <c r="AR30" s="148"/>
      <c r="AS30" s="148"/>
      <c r="AT30" s="148"/>
      <c r="AU30" s="148"/>
      <c r="AV30" s="149"/>
      <c r="AW30" s="149"/>
      <c r="AX30" s="144"/>
      <c r="AY30" s="144"/>
      <c r="AZ30" s="144"/>
      <c r="BA30" s="144"/>
      <c r="BB30" s="144"/>
      <c r="BC30" s="10"/>
    </row>
    <row r="31" spans="2:55" ht="13.5" customHeight="1" x14ac:dyDescent="0.15">
      <c r="B31" s="5"/>
      <c r="C31" s="128">
        <v>9</v>
      </c>
      <c r="D31" s="132" t="s">
        <v>114</v>
      </c>
      <c r="E31" s="132"/>
      <c r="F31" s="132"/>
      <c r="G31" s="135" t="s">
        <v>50</v>
      </c>
      <c r="H31" s="135"/>
      <c r="I31" s="135"/>
      <c r="J31" s="135"/>
      <c r="K31" s="135"/>
      <c r="L31" s="136"/>
      <c r="M31" s="136"/>
      <c r="N31" s="136"/>
      <c r="O31" s="136"/>
      <c r="P31" s="136"/>
      <c r="Q31" s="136"/>
      <c r="R31" s="138"/>
      <c r="S31" s="138"/>
      <c r="T31" s="138"/>
      <c r="U31" s="138"/>
      <c r="V31" s="140"/>
      <c r="W31" s="140"/>
      <c r="X31" s="142">
        <f t="shared" ref="X31" si="13">SUM(N31*R31)</f>
        <v>0</v>
      </c>
      <c r="Y31" s="142"/>
      <c r="Z31" s="142"/>
      <c r="AA31" s="142"/>
      <c r="AB31" s="143"/>
      <c r="AC31" s="130">
        <v>19</v>
      </c>
      <c r="AD31" s="132" t="s">
        <v>114</v>
      </c>
      <c r="AE31" s="132"/>
      <c r="AF31" s="132"/>
      <c r="AG31" s="135" t="s">
        <v>50</v>
      </c>
      <c r="AH31" s="135"/>
      <c r="AI31" s="135"/>
      <c r="AJ31" s="135"/>
      <c r="AK31" s="135"/>
      <c r="AL31" s="136"/>
      <c r="AM31" s="136"/>
      <c r="AN31" s="136"/>
      <c r="AO31" s="136"/>
      <c r="AP31" s="136"/>
      <c r="AQ31" s="136"/>
      <c r="AR31" s="138"/>
      <c r="AS31" s="138"/>
      <c r="AT31" s="138"/>
      <c r="AU31" s="138"/>
      <c r="AV31" s="140"/>
      <c r="AW31" s="140"/>
      <c r="AX31" s="142">
        <f t="shared" ref="AX31" si="14">SUM(AN31*AR31)</f>
        <v>0</v>
      </c>
      <c r="AY31" s="142"/>
      <c r="AZ31" s="142"/>
      <c r="BA31" s="142"/>
      <c r="BB31" s="142"/>
      <c r="BC31" s="10"/>
    </row>
    <row r="32" spans="2:55" ht="13.5" customHeight="1" x14ac:dyDescent="0.15">
      <c r="B32" s="5"/>
      <c r="C32" s="128"/>
      <c r="D32" s="133"/>
      <c r="E32" s="133"/>
      <c r="F32" s="133"/>
      <c r="G32" s="146"/>
      <c r="H32" s="146"/>
      <c r="I32" s="146"/>
      <c r="J32" s="146"/>
      <c r="K32" s="146"/>
      <c r="L32" s="147"/>
      <c r="M32" s="147"/>
      <c r="N32" s="147"/>
      <c r="O32" s="147"/>
      <c r="P32" s="147"/>
      <c r="Q32" s="147"/>
      <c r="R32" s="148"/>
      <c r="S32" s="148"/>
      <c r="T32" s="148"/>
      <c r="U32" s="148"/>
      <c r="V32" s="149"/>
      <c r="W32" s="149"/>
      <c r="X32" s="144"/>
      <c r="Y32" s="144"/>
      <c r="Z32" s="144"/>
      <c r="AA32" s="144"/>
      <c r="AB32" s="145"/>
      <c r="AC32" s="130"/>
      <c r="AD32" s="133"/>
      <c r="AE32" s="133"/>
      <c r="AF32" s="133"/>
      <c r="AG32" s="146"/>
      <c r="AH32" s="146"/>
      <c r="AI32" s="146"/>
      <c r="AJ32" s="146"/>
      <c r="AK32" s="146"/>
      <c r="AL32" s="147"/>
      <c r="AM32" s="147"/>
      <c r="AN32" s="147"/>
      <c r="AO32" s="147"/>
      <c r="AP32" s="147"/>
      <c r="AQ32" s="147"/>
      <c r="AR32" s="148"/>
      <c r="AS32" s="148"/>
      <c r="AT32" s="148"/>
      <c r="AU32" s="148"/>
      <c r="AV32" s="149"/>
      <c r="AW32" s="149"/>
      <c r="AX32" s="144"/>
      <c r="AY32" s="144"/>
      <c r="AZ32" s="144"/>
      <c r="BA32" s="144"/>
      <c r="BB32" s="144"/>
      <c r="BC32" s="10"/>
    </row>
    <row r="33" spans="2:55" ht="13.5" customHeight="1" x14ac:dyDescent="0.15">
      <c r="B33" s="5"/>
      <c r="C33" s="128">
        <v>10</v>
      </c>
      <c r="D33" s="132"/>
      <c r="E33" s="132"/>
      <c r="F33" s="132"/>
      <c r="G33" s="135" t="s">
        <v>50</v>
      </c>
      <c r="H33" s="135"/>
      <c r="I33" s="135"/>
      <c r="J33" s="135"/>
      <c r="K33" s="135"/>
      <c r="L33" s="136"/>
      <c r="M33" s="136"/>
      <c r="N33" s="136"/>
      <c r="O33" s="136"/>
      <c r="P33" s="136"/>
      <c r="Q33" s="136"/>
      <c r="R33" s="138"/>
      <c r="S33" s="138"/>
      <c r="T33" s="138"/>
      <c r="U33" s="138"/>
      <c r="V33" s="140"/>
      <c r="W33" s="140"/>
      <c r="X33" s="142">
        <f t="shared" ref="X33" si="15">SUM(N33*R33)</f>
        <v>0</v>
      </c>
      <c r="Y33" s="142"/>
      <c r="Z33" s="142"/>
      <c r="AA33" s="142"/>
      <c r="AB33" s="143"/>
      <c r="AC33" s="130">
        <v>20</v>
      </c>
      <c r="AD33" s="132"/>
      <c r="AE33" s="132"/>
      <c r="AF33" s="132"/>
      <c r="AG33" s="135" t="s">
        <v>50</v>
      </c>
      <c r="AH33" s="135"/>
      <c r="AI33" s="135"/>
      <c r="AJ33" s="135"/>
      <c r="AK33" s="135"/>
      <c r="AL33" s="136"/>
      <c r="AM33" s="136"/>
      <c r="AN33" s="136"/>
      <c r="AO33" s="136"/>
      <c r="AP33" s="136"/>
      <c r="AQ33" s="136"/>
      <c r="AR33" s="138"/>
      <c r="AS33" s="138"/>
      <c r="AT33" s="138"/>
      <c r="AU33" s="138"/>
      <c r="AV33" s="140"/>
      <c r="AW33" s="140"/>
      <c r="AX33" s="142">
        <f t="shared" ref="AX33" si="16">SUM(AN33*AR33)</f>
        <v>0</v>
      </c>
      <c r="AY33" s="142"/>
      <c r="AZ33" s="142"/>
      <c r="BA33" s="142"/>
      <c r="BB33" s="142"/>
      <c r="BC33" s="10"/>
    </row>
    <row r="34" spans="2:55" ht="13.5" customHeight="1" thickBot="1" x14ac:dyDescent="0.2">
      <c r="B34" s="5"/>
      <c r="C34" s="129"/>
      <c r="D34" s="134"/>
      <c r="E34" s="134"/>
      <c r="F34" s="134"/>
      <c r="G34" s="146"/>
      <c r="H34" s="146"/>
      <c r="I34" s="146"/>
      <c r="J34" s="146"/>
      <c r="K34" s="146"/>
      <c r="L34" s="137"/>
      <c r="M34" s="137"/>
      <c r="N34" s="137"/>
      <c r="O34" s="137"/>
      <c r="P34" s="137"/>
      <c r="Q34" s="137"/>
      <c r="R34" s="139"/>
      <c r="S34" s="139"/>
      <c r="T34" s="139"/>
      <c r="U34" s="139"/>
      <c r="V34" s="141"/>
      <c r="W34" s="141"/>
      <c r="X34" s="144"/>
      <c r="Y34" s="144"/>
      <c r="Z34" s="144"/>
      <c r="AA34" s="144"/>
      <c r="AB34" s="145"/>
      <c r="AC34" s="131"/>
      <c r="AD34" s="134"/>
      <c r="AE34" s="134"/>
      <c r="AF34" s="134"/>
      <c r="AG34" s="146"/>
      <c r="AH34" s="146"/>
      <c r="AI34" s="146"/>
      <c r="AJ34" s="146"/>
      <c r="AK34" s="146"/>
      <c r="AL34" s="137"/>
      <c r="AM34" s="137"/>
      <c r="AN34" s="137"/>
      <c r="AO34" s="137"/>
      <c r="AP34" s="137"/>
      <c r="AQ34" s="137"/>
      <c r="AR34" s="139"/>
      <c r="AS34" s="139"/>
      <c r="AT34" s="139"/>
      <c r="AU34" s="139"/>
      <c r="AV34" s="141"/>
      <c r="AW34" s="141"/>
      <c r="AX34" s="144"/>
      <c r="AY34" s="144"/>
      <c r="AZ34" s="144"/>
      <c r="BA34" s="144"/>
      <c r="BB34" s="144"/>
      <c r="BC34" s="10"/>
    </row>
    <row r="35" spans="2:55" ht="13.5" customHeight="1" thickTop="1" x14ac:dyDescent="0.15">
      <c r="B35" s="5"/>
      <c r="C35" s="77" t="s">
        <v>16</v>
      </c>
      <c r="D35" s="77"/>
      <c r="E35" s="77"/>
      <c r="F35" s="77"/>
      <c r="G35" s="77"/>
      <c r="H35" s="77"/>
      <c r="I35" s="77"/>
      <c r="J35" s="77"/>
      <c r="K35" s="77"/>
      <c r="L35" s="77"/>
      <c r="M35" s="77"/>
      <c r="N35" s="77"/>
      <c r="O35" s="77"/>
      <c r="P35" s="77"/>
      <c r="Q35" s="77"/>
      <c r="R35" s="79"/>
      <c r="S35" s="80"/>
      <c r="T35" s="80"/>
      <c r="U35" s="81"/>
      <c r="V35" s="85"/>
      <c r="W35" s="85"/>
      <c r="X35" s="87">
        <f t="shared" ref="X35" si="17">SUM(X15:AB34)</f>
        <v>13600</v>
      </c>
      <c r="Y35" s="87"/>
      <c r="Z35" s="87"/>
      <c r="AA35" s="87"/>
      <c r="AB35" s="88"/>
      <c r="AC35" s="433" t="s">
        <v>16</v>
      </c>
      <c r="AD35" s="77"/>
      <c r="AE35" s="77"/>
      <c r="AF35" s="77"/>
      <c r="AG35" s="77"/>
      <c r="AH35" s="77"/>
      <c r="AI35" s="77"/>
      <c r="AJ35" s="77"/>
      <c r="AK35" s="77"/>
      <c r="AL35" s="77"/>
      <c r="AM35" s="77"/>
      <c r="AN35" s="77"/>
      <c r="AO35" s="77"/>
      <c r="AP35" s="77"/>
      <c r="AQ35" s="77"/>
      <c r="AR35" s="79"/>
      <c r="AS35" s="80"/>
      <c r="AT35" s="80"/>
      <c r="AU35" s="81"/>
      <c r="AV35" s="85"/>
      <c r="AW35" s="85"/>
      <c r="AX35" s="87">
        <f t="shared" ref="AX35" si="18">SUM(AX15:BB34)</f>
        <v>0</v>
      </c>
      <c r="AY35" s="87"/>
      <c r="AZ35" s="87"/>
      <c r="BA35" s="87"/>
      <c r="BB35" s="91"/>
      <c r="BC35" s="10"/>
    </row>
    <row r="36" spans="2:55" ht="13.5" customHeight="1" x14ac:dyDescent="0.15">
      <c r="B36" s="5"/>
      <c r="C36" s="94"/>
      <c r="D36" s="94"/>
      <c r="E36" s="94"/>
      <c r="F36" s="94"/>
      <c r="G36" s="94"/>
      <c r="H36" s="94"/>
      <c r="I36" s="94"/>
      <c r="J36" s="94"/>
      <c r="K36" s="94"/>
      <c r="L36" s="94"/>
      <c r="M36" s="94"/>
      <c r="N36" s="94"/>
      <c r="O36" s="94"/>
      <c r="P36" s="94"/>
      <c r="Q36" s="94"/>
      <c r="R36" s="98"/>
      <c r="S36" s="99"/>
      <c r="T36" s="99"/>
      <c r="U36" s="100"/>
      <c r="V36" s="102"/>
      <c r="W36" s="102"/>
      <c r="X36" s="105"/>
      <c r="Y36" s="105"/>
      <c r="Z36" s="105"/>
      <c r="AA36" s="105"/>
      <c r="AB36" s="106"/>
      <c r="AC36" s="434"/>
      <c r="AD36" s="94"/>
      <c r="AE36" s="94"/>
      <c r="AF36" s="94"/>
      <c r="AG36" s="94"/>
      <c r="AH36" s="94"/>
      <c r="AI36" s="94"/>
      <c r="AJ36" s="94"/>
      <c r="AK36" s="94"/>
      <c r="AL36" s="94"/>
      <c r="AM36" s="94"/>
      <c r="AN36" s="94"/>
      <c r="AO36" s="94"/>
      <c r="AP36" s="94"/>
      <c r="AQ36" s="94"/>
      <c r="AR36" s="98"/>
      <c r="AS36" s="99"/>
      <c r="AT36" s="99"/>
      <c r="AU36" s="100"/>
      <c r="AV36" s="102"/>
      <c r="AW36" s="102"/>
      <c r="AX36" s="105"/>
      <c r="AY36" s="105"/>
      <c r="AZ36" s="105"/>
      <c r="BA36" s="105"/>
      <c r="BB36" s="121"/>
      <c r="BC36" s="10"/>
    </row>
    <row r="37" spans="2:55" ht="13.5" customHeight="1" x14ac:dyDescent="0.15">
      <c r="B37" s="5"/>
      <c r="C37" s="17"/>
      <c r="D37" s="17"/>
      <c r="E37" s="17"/>
      <c r="F37" s="17"/>
      <c r="G37" s="17"/>
      <c r="H37" s="17"/>
      <c r="I37" s="17"/>
      <c r="J37" s="17"/>
      <c r="K37" s="17"/>
      <c r="L37" s="17"/>
      <c r="M37" s="17"/>
      <c r="N37" s="17"/>
      <c r="O37" s="18"/>
      <c r="P37" s="18"/>
      <c r="Q37" s="18"/>
      <c r="R37" s="18"/>
      <c r="S37" s="18"/>
      <c r="T37" s="18"/>
      <c r="U37" s="18"/>
      <c r="V37" s="17"/>
      <c r="W37" s="17"/>
      <c r="X37" s="17"/>
      <c r="Y37" s="17"/>
      <c r="Z37" s="17"/>
      <c r="AA37" s="17"/>
      <c r="AB37" s="17"/>
      <c r="AC37" s="17"/>
      <c r="AD37" s="17"/>
      <c r="AE37" s="17"/>
      <c r="AF37" s="17"/>
      <c r="AG37" s="17"/>
      <c r="AH37" s="17"/>
      <c r="AI37" s="17"/>
      <c r="AJ37" s="119" t="s">
        <v>84</v>
      </c>
      <c r="AK37" s="119"/>
      <c r="AL37" s="119"/>
      <c r="AM37" s="119"/>
      <c r="AN37" s="119"/>
      <c r="AO37" s="119"/>
      <c r="AP37" s="119"/>
      <c r="AQ37" s="119"/>
      <c r="AR37" s="119"/>
      <c r="AS37" s="119"/>
      <c r="AT37" s="119"/>
      <c r="AU37" s="119"/>
      <c r="AV37" s="119"/>
      <c r="AW37" s="119"/>
      <c r="AX37" s="119"/>
      <c r="AY37" s="119"/>
      <c r="AZ37" s="119"/>
      <c r="BA37" s="119"/>
      <c r="BB37" s="119"/>
      <c r="BC37" s="10"/>
    </row>
    <row r="38" spans="2:55" ht="14.1" customHeight="1" x14ac:dyDescent="0.15">
      <c r="B38" s="5"/>
      <c r="C38" s="64"/>
      <c r="D38" s="65"/>
      <c r="E38" s="65"/>
      <c r="F38" s="65"/>
      <c r="G38" s="65"/>
      <c r="H38" s="65"/>
      <c r="I38" s="65"/>
      <c r="J38" s="65"/>
      <c r="K38" s="65"/>
      <c r="L38" s="65"/>
      <c r="M38" s="122" t="s">
        <v>95</v>
      </c>
      <c r="N38" s="122"/>
      <c r="O38" s="122"/>
      <c r="P38" s="122"/>
      <c r="Q38" s="122"/>
      <c r="R38" s="122"/>
      <c r="S38" s="122"/>
      <c r="T38" s="122"/>
      <c r="U38" s="122"/>
      <c r="V38" s="122"/>
      <c r="W38" s="122"/>
      <c r="X38" s="122"/>
      <c r="Y38" s="65"/>
      <c r="Z38" s="65"/>
      <c r="AA38" s="65"/>
      <c r="AB38" s="65"/>
      <c r="AC38" s="65"/>
      <c r="AD38" s="65"/>
      <c r="AE38" s="65"/>
      <c r="AF38" s="65"/>
      <c r="AG38" s="65"/>
      <c r="AH38" s="65"/>
      <c r="AI38" s="65"/>
      <c r="AJ38" s="65"/>
      <c r="AK38" s="107" t="s">
        <v>21</v>
      </c>
      <c r="AL38" s="108"/>
      <c r="AM38" s="113" t="s">
        <v>20</v>
      </c>
      <c r="AN38" s="113"/>
      <c r="AO38" s="113"/>
      <c r="AP38" s="114"/>
      <c r="AQ38" s="115" t="s">
        <v>34</v>
      </c>
      <c r="AR38" s="116"/>
      <c r="AS38" s="116"/>
      <c r="AT38" s="117"/>
      <c r="AU38" s="115" t="s">
        <v>34</v>
      </c>
      <c r="AV38" s="116"/>
      <c r="AW38" s="116"/>
      <c r="AX38" s="117"/>
      <c r="AY38" s="115" t="s">
        <v>34</v>
      </c>
      <c r="AZ38" s="116"/>
      <c r="BA38" s="116"/>
      <c r="BB38" s="118"/>
      <c r="BC38" s="10"/>
    </row>
    <row r="39" spans="2:55" ht="16.5" customHeight="1" x14ac:dyDescent="0.15">
      <c r="B39" s="5"/>
      <c r="C39" s="66"/>
      <c r="D39" s="17"/>
      <c r="E39" s="17"/>
      <c r="F39" s="17"/>
      <c r="G39" s="17"/>
      <c r="H39" s="17"/>
      <c r="I39" s="17"/>
      <c r="J39" s="17"/>
      <c r="K39" s="17"/>
      <c r="L39" s="17"/>
      <c r="M39" s="123" t="s">
        <v>96</v>
      </c>
      <c r="N39" s="123"/>
      <c r="O39" s="123"/>
      <c r="P39" s="123"/>
      <c r="Q39" s="123"/>
      <c r="R39" s="123" t="s">
        <v>117</v>
      </c>
      <c r="S39" s="123"/>
      <c r="T39" s="123"/>
      <c r="U39" s="123"/>
      <c r="V39" s="123"/>
      <c r="W39" s="123" t="s">
        <v>99</v>
      </c>
      <c r="X39" s="123"/>
      <c r="Y39" s="123"/>
      <c r="Z39" s="123"/>
      <c r="AA39" s="123"/>
      <c r="AB39" s="17"/>
      <c r="AC39" s="17"/>
      <c r="AD39" s="17"/>
      <c r="AE39" s="17"/>
      <c r="AF39" s="17"/>
      <c r="AG39" s="17"/>
      <c r="AH39" s="17"/>
      <c r="AI39" s="17"/>
      <c r="AJ39" s="17"/>
      <c r="AK39" s="109"/>
      <c r="AL39" s="110"/>
      <c r="AM39" s="17"/>
      <c r="AN39" s="17"/>
      <c r="AO39" s="17"/>
      <c r="AP39" s="19"/>
      <c r="AQ39" s="20"/>
      <c r="AR39" s="20"/>
      <c r="AS39" s="20"/>
      <c r="AT39" s="20"/>
      <c r="AU39" s="21"/>
      <c r="AV39" s="20"/>
      <c r="AW39" s="20"/>
      <c r="AX39" s="22"/>
      <c r="AY39" s="20"/>
      <c r="AZ39" s="20"/>
      <c r="BA39" s="20"/>
      <c r="BB39" s="67"/>
      <c r="BC39" s="10"/>
    </row>
    <row r="40" spans="2:55" ht="16.149999999999999" customHeight="1" x14ac:dyDescent="0.15">
      <c r="B40" s="5"/>
      <c r="C40" s="66"/>
      <c r="D40" s="17"/>
      <c r="E40" s="17"/>
      <c r="F40" s="17"/>
      <c r="G40" s="17"/>
      <c r="H40" s="17"/>
      <c r="I40" s="17"/>
      <c r="J40" s="17"/>
      <c r="K40" s="17"/>
      <c r="L40" s="17"/>
      <c r="M40" s="123" t="s">
        <v>97</v>
      </c>
      <c r="N40" s="123"/>
      <c r="O40" s="123"/>
      <c r="P40" s="123"/>
      <c r="Q40" s="123"/>
      <c r="R40" s="435">
        <v>3000</v>
      </c>
      <c r="S40" s="435"/>
      <c r="T40" s="435"/>
      <c r="U40" s="435"/>
      <c r="V40" s="435"/>
      <c r="W40" s="126">
        <f>SUM(R40*0.1)</f>
        <v>300</v>
      </c>
      <c r="X40" s="126"/>
      <c r="Y40" s="126"/>
      <c r="Z40" s="126"/>
      <c r="AA40" s="126"/>
      <c r="AB40" s="17"/>
      <c r="AC40" s="17"/>
      <c r="AD40" s="17"/>
      <c r="AE40" s="17"/>
      <c r="AF40" s="17"/>
      <c r="AG40" s="17"/>
      <c r="AH40" s="17"/>
      <c r="AI40" s="17"/>
      <c r="AJ40" s="17"/>
      <c r="AK40" s="109"/>
      <c r="AL40" s="110"/>
      <c r="AM40" s="17"/>
      <c r="AN40" s="17"/>
      <c r="AO40" s="20"/>
      <c r="AP40" s="22"/>
      <c r="AQ40" s="20"/>
      <c r="AR40" s="20"/>
      <c r="AS40" s="20"/>
      <c r="AT40" s="20"/>
      <c r="AU40" s="21"/>
      <c r="AV40" s="17"/>
      <c r="AW40" s="17"/>
      <c r="AX40" s="19"/>
      <c r="AY40" s="17"/>
      <c r="AZ40" s="17"/>
      <c r="BA40" s="17"/>
      <c r="BB40" s="68"/>
      <c r="BC40" s="10"/>
    </row>
    <row r="41" spans="2:55" ht="16.149999999999999" customHeight="1" x14ac:dyDescent="0.15">
      <c r="B41" s="5"/>
      <c r="C41" s="69"/>
      <c r="D41" s="70"/>
      <c r="E41" s="70"/>
      <c r="F41" s="70"/>
      <c r="G41" s="70"/>
      <c r="H41" s="70"/>
      <c r="I41" s="70"/>
      <c r="J41" s="70"/>
      <c r="K41" s="70"/>
      <c r="L41" s="70"/>
      <c r="M41" s="124" t="s">
        <v>98</v>
      </c>
      <c r="N41" s="124"/>
      <c r="O41" s="124"/>
      <c r="P41" s="124"/>
      <c r="Q41" s="124"/>
      <c r="R41" s="436">
        <v>10000</v>
      </c>
      <c r="S41" s="436"/>
      <c r="T41" s="436"/>
      <c r="U41" s="436"/>
      <c r="V41" s="436"/>
      <c r="W41" s="127">
        <f>SUM(R41*0.08)</f>
        <v>800</v>
      </c>
      <c r="X41" s="127"/>
      <c r="Y41" s="127"/>
      <c r="Z41" s="127"/>
      <c r="AA41" s="127"/>
      <c r="AB41" s="70"/>
      <c r="AC41" s="70"/>
      <c r="AD41" s="70"/>
      <c r="AE41" s="70"/>
      <c r="AF41" s="70"/>
      <c r="AG41" s="70"/>
      <c r="AH41" s="70"/>
      <c r="AI41" s="70"/>
      <c r="AJ41" s="70"/>
      <c r="AK41" s="111"/>
      <c r="AL41" s="112"/>
      <c r="AM41" s="70"/>
      <c r="AN41" s="70"/>
      <c r="AO41" s="71"/>
      <c r="AP41" s="72"/>
      <c r="AQ41" s="71"/>
      <c r="AR41" s="71"/>
      <c r="AS41" s="71"/>
      <c r="AT41" s="71"/>
      <c r="AU41" s="73"/>
      <c r="AV41" s="70"/>
      <c r="AW41" s="70"/>
      <c r="AX41" s="74"/>
      <c r="AY41" s="70"/>
      <c r="AZ41" s="70"/>
      <c r="BA41" s="70"/>
      <c r="BB41" s="75"/>
      <c r="BC41" s="10"/>
    </row>
    <row r="42" spans="2:55" ht="13.5" customHeight="1" x14ac:dyDescent="0.15">
      <c r="B42" s="23"/>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5"/>
    </row>
  </sheetData>
  <mergeCells count="282">
    <mergeCell ref="BA2:BB2"/>
    <mergeCell ref="U3:AI4"/>
    <mergeCell ref="AQ4:AS4"/>
    <mergeCell ref="AU4:AV4"/>
    <mergeCell ref="AX4:AY4"/>
    <mergeCell ref="AQ5:AS5"/>
    <mergeCell ref="AU5:AV5"/>
    <mergeCell ref="AX5:AY5"/>
    <mergeCell ref="C6:P7"/>
    <mergeCell ref="AJ6:AL6"/>
    <mergeCell ref="AN6:BA6"/>
    <mergeCell ref="R7:U8"/>
    <mergeCell ref="V7:Y8"/>
    <mergeCell ref="Z7:AA8"/>
    <mergeCell ref="AB7:AF8"/>
    <mergeCell ref="AG7:AH8"/>
    <mergeCell ref="AJ7:AL7"/>
    <mergeCell ref="AN7:BA7"/>
    <mergeCell ref="AJ8:AL8"/>
    <mergeCell ref="AN8:AZ8"/>
    <mergeCell ref="C9:P9"/>
    <mergeCell ref="R9:T10"/>
    <mergeCell ref="U9:W10"/>
    <mergeCell ref="X9:AA10"/>
    <mergeCell ref="AB9:AH10"/>
    <mergeCell ref="AJ9:AL9"/>
    <mergeCell ref="AN9:AZ9"/>
    <mergeCell ref="C10:L11"/>
    <mergeCell ref="AW11:BA11"/>
    <mergeCell ref="M10:P11"/>
    <mergeCell ref="AJ10:AL10"/>
    <mergeCell ref="AN10:AR10"/>
    <mergeCell ref="AS10:AV10"/>
    <mergeCell ref="AW10:BA10"/>
    <mergeCell ref="H12:K12"/>
    <mergeCell ref="AJ12:AM12"/>
    <mergeCell ref="AN12:BA12"/>
    <mergeCell ref="D14:F14"/>
    <mergeCell ref="G14:K14"/>
    <mergeCell ref="L14:M14"/>
    <mergeCell ref="N14:O14"/>
    <mergeCell ref="P14:Q14"/>
    <mergeCell ref="R14:U14"/>
    <mergeCell ref="R11:U12"/>
    <mergeCell ref="V11:AH12"/>
    <mergeCell ref="AJ11:AL11"/>
    <mergeCell ref="AN11:AR11"/>
    <mergeCell ref="AS11:AV11"/>
    <mergeCell ref="AP14:AQ14"/>
    <mergeCell ref="AR14:AU14"/>
    <mergeCell ref="AV14:AW14"/>
    <mergeCell ref="AX14:BB14"/>
    <mergeCell ref="AG14:AK14"/>
    <mergeCell ref="AL14:AM14"/>
    <mergeCell ref="AN14:AO14"/>
    <mergeCell ref="C15:C16"/>
    <mergeCell ref="D15:F16"/>
    <mergeCell ref="G15:K15"/>
    <mergeCell ref="L15:M16"/>
    <mergeCell ref="N15:O16"/>
    <mergeCell ref="P15:Q16"/>
    <mergeCell ref="V14:W14"/>
    <mergeCell ref="X14:AB14"/>
    <mergeCell ref="AD14:AF14"/>
    <mergeCell ref="G16:K16"/>
    <mergeCell ref="AL15:AM16"/>
    <mergeCell ref="AN15:AO16"/>
    <mergeCell ref="AP15:AQ16"/>
    <mergeCell ref="AR15:AU16"/>
    <mergeCell ref="AV15:AW16"/>
    <mergeCell ref="AX15:BB16"/>
    <mergeCell ref="R15:U16"/>
    <mergeCell ref="V15:W16"/>
    <mergeCell ref="X15:AB16"/>
    <mergeCell ref="AC15:AC16"/>
    <mergeCell ref="AD15:AF16"/>
    <mergeCell ref="AG15:AK15"/>
    <mergeCell ref="AG16:AK16"/>
    <mergeCell ref="C17:C18"/>
    <mergeCell ref="D17:F18"/>
    <mergeCell ref="G17:K17"/>
    <mergeCell ref="L17:M18"/>
    <mergeCell ref="N17:O18"/>
    <mergeCell ref="P17:Q18"/>
    <mergeCell ref="R17:U18"/>
    <mergeCell ref="V17:W18"/>
    <mergeCell ref="AP17:AQ18"/>
    <mergeCell ref="AR17:AU18"/>
    <mergeCell ref="AV17:AW18"/>
    <mergeCell ref="AX17:BB18"/>
    <mergeCell ref="G18:K18"/>
    <mergeCell ref="AG18:AK18"/>
    <mergeCell ref="X17:AB18"/>
    <mergeCell ref="AC17:AC18"/>
    <mergeCell ref="AD17:AF18"/>
    <mergeCell ref="AG17:AK17"/>
    <mergeCell ref="AL17:AM18"/>
    <mergeCell ref="AN17:AO18"/>
    <mergeCell ref="AP19:AQ20"/>
    <mergeCell ref="AR19:AU20"/>
    <mergeCell ref="AV19:AW20"/>
    <mergeCell ref="AX19:BB20"/>
    <mergeCell ref="R19:U20"/>
    <mergeCell ref="V19:W20"/>
    <mergeCell ref="X19:AB20"/>
    <mergeCell ref="AC19:AC20"/>
    <mergeCell ref="AD19:AF20"/>
    <mergeCell ref="AG19:AK19"/>
    <mergeCell ref="AG20:AK20"/>
    <mergeCell ref="C21:C22"/>
    <mergeCell ref="D21:F22"/>
    <mergeCell ref="G21:K21"/>
    <mergeCell ref="L21:M22"/>
    <mergeCell ref="N21:O22"/>
    <mergeCell ref="P21:Q22"/>
    <mergeCell ref="G22:K22"/>
    <mergeCell ref="AL19:AM20"/>
    <mergeCell ref="AN19:AO20"/>
    <mergeCell ref="C19:C20"/>
    <mergeCell ref="D19:F20"/>
    <mergeCell ref="G19:K19"/>
    <mergeCell ref="L19:M20"/>
    <mergeCell ref="N19:O20"/>
    <mergeCell ref="P19:Q20"/>
    <mergeCell ref="G20:K20"/>
    <mergeCell ref="AL21:AM22"/>
    <mergeCell ref="AN21:AO22"/>
    <mergeCell ref="AP21:AQ22"/>
    <mergeCell ref="AR21:AU22"/>
    <mergeCell ref="AV21:AW22"/>
    <mergeCell ref="AX21:BB22"/>
    <mergeCell ref="R21:U22"/>
    <mergeCell ref="V21:W22"/>
    <mergeCell ref="X21:AB22"/>
    <mergeCell ref="AC21:AC22"/>
    <mergeCell ref="AD21:AF22"/>
    <mergeCell ref="AG21:AK21"/>
    <mergeCell ref="AG22:AK22"/>
    <mergeCell ref="AP23:AQ24"/>
    <mergeCell ref="AR23:AU24"/>
    <mergeCell ref="AV23:AW24"/>
    <mergeCell ref="AX23:BB24"/>
    <mergeCell ref="R23:U24"/>
    <mergeCell ref="V23:W24"/>
    <mergeCell ref="X23:AB24"/>
    <mergeCell ref="AC23:AC24"/>
    <mergeCell ref="AD23:AF24"/>
    <mergeCell ref="AG23:AK23"/>
    <mergeCell ref="AG24:AK24"/>
    <mergeCell ref="C25:C26"/>
    <mergeCell ref="D25:F26"/>
    <mergeCell ref="G25:K25"/>
    <mergeCell ref="L25:M26"/>
    <mergeCell ref="N25:O26"/>
    <mergeCell ref="P25:Q26"/>
    <mergeCell ref="G26:K26"/>
    <mergeCell ref="AL23:AM24"/>
    <mergeCell ref="AN23:AO24"/>
    <mergeCell ref="C23:C24"/>
    <mergeCell ref="D23:F24"/>
    <mergeCell ref="G23:K23"/>
    <mergeCell ref="L23:M24"/>
    <mergeCell ref="N23:O24"/>
    <mergeCell ref="P23:Q24"/>
    <mergeCell ref="G24:K24"/>
    <mergeCell ref="AL25:AM26"/>
    <mergeCell ref="AN25:AO26"/>
    <mergeCell ref="AP25:AQ26"/>
    <mergeCell ref="AR25:AU26"/>
    <mergeCell ref="AV25:AW26"/>
    <mergeCell ref="AX25:BB26"/>
    <mergeCell ref="R25:U26"/>
    <mergeCell ref="V25:W26"/>
    <mergeCell ref="X25:AB26"/>
    <mergeCell ref="AC25:AC26"/>
    <mergeCell ref="AD25:AF26"/>
    <mergeCell ref="AG25:AK25"/>
    <mergeCell ref="AG26:AK26"/>
    <mergeCell ref="AP27:AQ28"/>
    <mergeCell ref="AR27:AU28"/>
    <mergeCell ref="AV27:AW28"/>
    <mergeCell ref="AX27:BB28"/>
    <mergeCell ref="R27:U28"/>
    <mergeCell ref="V27:W28"/>
    <mergeCell ref="X27:AB28"/>
    <mergeCell ref="AC27:AC28"/>
    <mergeCell ref="AD27:AF28"/>
    <mergeCell ref="AG27:AK27"/>
    <mergeCell ref="AG28:AK28"/>
    <mergeCell ref="C29:C30"/>
    <mergeCell ref="D29:F30"/>
    <mergeCell ref="G29:K29"/>
    <mergeCell ref="L29:M30"/>
    <mergeCell ref="N29:O30"/>
    <mergeCell ref="P29:Q30"/>
    <mergeCell ref="G30:K30"/>
    <mergeCell ref="AL27:AM28"/>
    <mergeCell ref="AN27:AO28"/>
    <mergeCell ref="C27:C28"/>
    <mergeCell ref="D27:F28"/>
    <mergeCell ref="G27:K27"/>
    <mergeCell ref="L27:M28"/>
    <mergeCell ref="N27:O28"/>
    <mergeCell ref="P27:Q28"/>
    <mergeCell ref="G28:K28"/>
    <mergeCell ref="AL29:AM30"/>
    <mergeCell ref="AN29:AO30"/>
    <mergeCell ref="AP29:AQ30"/>
    <mergeCell ref="AR29:AU30"/>
    <mergeCell ref="AV29:AW30"/>
    <mergeCell ref="AX29:BB30"/>
    <mergeCell ref="R29:U30"/>
    <mergeCell ref="V29:W30"/>
    <mergeCell ref="X29:AB30"/>
    <mergeCell ref="AC29:AC30"/>
    <mergeCell ref="AD29:AF30"/>
    <mergeCell ref="AG29:AK29"/>
    <mergeCell ref="AG30:AK30"/>
    <mergeCell ref="AP31:AQ32"/>
    <mergeCell ref="AR31:AU32"/>
    <mergeCell ref="AV31:AW32"/>
    <mergeCell ref="AX31:BB32"/>
    <mergeCell ref="R31:U32"/>
    <mergeCell ref="V31:W32"/>
    <mergeCell ref="X31:AB32"/>
    <mergeCell ref="AC31:AC32"/>
    <mergeCell ref="AD31:AF32"/>
    <mergeCell ref="AG31:AK31"/>
    <mergeCell ref="AG32:AK32"/>
    <mergeCell ref="C33:C34"/>
    <mergeCell ref="D33:F34"/>
    <mergeCell ref="G33:K33"/>
    <mergeCell ref="L33:M34"/>
    <mergeCell ref="N33:O34"/>
    <mergeCell ref="P33:Q34"/>
    <mergeCell ref="G34:K34"/>
    <mergeCell ref="AL31:AM32"/>
    <mergeCell ref="AN31:AO32"/>
    <mergeCell ref="C31:C32"/>
    <mergeCell ref="D31:F32"/>
    <mergeCell ref="G31:K31"/>
    <mergeCell ref="L31:M32"/>
    <mergeCell ref="N31:O32"/>
    <mergeCell ref="P31:Q32"/>
    <mergeCell ref="G32:K32"/>
    <mergeCell ref="AL33:AM34"/>
    <mergeCell ref="AN33:AO34"/>
    <mergeCell ref="AP33:AQ34"/>
    <mergeCell ref="AR33:AU34"/>
    <mergeCell ref="AV33:AW34"/>
    <mergeCell ref="AX33:BB34"/>
    <mergeCell ref="R33:U34"/>
    <mergeCell ref="V33:W34"/>
    <mergeCell ref="X33:AB34"/>
    <mergeCell ref="AC33:AC34"/>
    <mergeCell ref="AD33:AF34"/>
    <mergeCell ref="AG33:AK33"/>
    <mergeCell ref="AG34:AK34"/>
    <mergeCell ref="AX35:BB36"/>
    <mergeCell ref="AJ37:BB37"/>
    <mergeCell ref="M38:X38"/>
    <mergeCell ref="AK38:AL41"/>
    <mergeCell ref="AM38:AP38"/>
    <mergeCell ref="AQ38:AT38"/>
    <mergeCell ref="AU38:AX38"/>
    <mergeCell ref="AY38:BB38"/>
    <mergeCell ref="M39:Q39"/>
    <mergeCell ref="C35:Q36"/>
    <mergeCell ref="R35:U36"/>
    <mergeCell ref="V35:W36"/>
    <mergeCell ref="X35:AB36"/>
    <mergeCell ref="AC35:AQ36"/>
    <mergeCell ref="AR35:AU36"/>
    <mergeCell ref="R39:V39"/>
    <mergeCell ref="W39:AA39"/>
    <mergeCell ref="M40:Q40"/>
    <mergeCell ref="R40:V40"/>
    <mergeCell ref="W40:AA40"/>
    <mergeCell ref="M41:Q41"/>
    <mergeCell ref="R41:V41"/>
    <mergeCell ref="W41:AA41"/>
    <mergeCell ref="AV35:AW36"/>
  </mergeCells>
  <phoneticPr fontId="2"/>
  <dataValidations count="2">
    <dataValidation type="list" allowBlank="1" showInputMessage="1" showErrorMessage="1" sqref="AV15:AW34 V15:W34" xr:uid="{7726C48E-054C-408F-AFE3-889F2B3F06BD}">
      <formula1>$BF$11:$BF$12</formula1>
    </dataValidation>
    <dataValidation type="list" allowBlank="1" showInputMessage="1" showErrorMessage="1" sqref="L15:M34 AL15:AM34" xr:uid="{5206C3D4-ED26-4EC5-975E-2DD6D9B07731}">
      <formula1>$BF$10</formula1>
    </dataValidation>
  </dataValidations>
  <printOptions horizontalCentered="1" verticalCentered="1"/>
  <pageMargins left="1" right="1" top="1" bottom="1" header="0.5" footer="0.5"/>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16</xdr:col>
                    <xdr:colOff>190500</xdr:colOff>
                    <xdr:row>7</xdr:row>
                    <xdr:rowOff>38100</xdr:rowOff>
                  </from>
                  <to>
                    <xdr:col>18</xdr:col>
                    <xdr:colOff>171450</xdr:colOff>
                    <xdr:row>10</xdr:row>
                    <xdr:rowOff>161925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190500</xdr:colOff>
                    <xdr:row>7</xdr:row>
                    <xdr:rowOff>38100</xdr:rowOff>
                  </from>
                  <to>
                    <xdr:col>21</xdr:col>
                    <xdr:colOff>171450</xdr:colOff>
                    <xdr:row>10</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G10:BL53"/>
  <sheetViews>
    <sheetView showGridLines="0" zoomScale="90" zoomScaleNormal="90" zoomScaleSheetLayoutView="100" zoomScalePageLayoutView="90" workbookViewId="0">
      <selection activeCell="AT15" sqref="AT15:BF15"/>
    </sheetView>
  </sheetViews>
  <sheetFormatPr defaultColWidth="8.75" defaultRowHeight="13.5" x14ac:dyDescent="0.15"/>
  <cols>
    <col min="1" max="6" width="2.5" style="4" customWidth="1"/>
    <col min="7" max="61" width="2.625" style="4" customWidth="1"/>
    <col min="62" max="62" width="10.75" style="4" hidden="1" customWidth="1"/>
    <col min="63" max="63" width="12" style="4" hidden="1" customWidth="1"/>
    <col min="64" max="64" width="8.75" style="4" hidden="1" customWidth="1"/>
    <col min="65" max="65" width="8.75" style="4" customWidth="1"/>
    <col min="66" max="16384" width="8.75" style="4"/>
  </cols>
  <sheetData>
    <row r="10" spans="7:64" ht="13.35" customHeight="1" thickBot="1" x14ac:dyDescent="0.2">
      <c r="G10" s="1"/>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3"/>
    </row>
    <row r="11" spans="7:64" ht="13.35" customHeight="1" thickTop="1" x14ac:dyDescent="0.15">
      <c r="G11" s="5"/>
      <c r="Y11" s="363" t="s">
        <v>3</v>
      </c>
      <c r="Z11" s="363"/>
      <c r="AA11" s="363"/>
      <c r="AB11" s="363"/>
      <c r="AC11" s="363"/>
      <c r="AD11" s="363"/>
      <c r="AE11" s="363"/>
      <c r="AF11" s="363"/>
      <c r="AG11" s="363"/>
      <c r="AH11" s="363"/>
      <c r="AI11" s="363"/>
      <c r="AJ11" s="363"/>
      <c r="AK11" s="363"/>
      <c r="AL11" s="363"/>
      <c r="AM11" s="363"/>
      <c r="AN11" s="363"/>
      <c r="AO11" s="363"/>
      <c r="AP11" s="26"/>
      <c r="AQ11" s="26"/>
      <c r="AR11" s="26"/>
      <c r="AS11" s="26"/>
      <c r="BG11" s="150" t="s">
        <v>0</v>
      </c>
      <c r="BH11" s="150"/>
      <c r="BI11" s="10"/>
      <c r="BJ11" s="4" t="s">
        <v>29</v>
      </c>
      <c r="BK11" s="4" t="s">
        <v>58</v>
      </c>
    </row>
    <row r="12" spans="7:64" ht="13.35" customHeight="1" thickBot="1" x14ac:dyDescent="0.2">
      <c r="G12" s="5"/>
      <c r="Y12" s="364"/>
      <c r="Z12" s="364"/>
      <c r="AA12" s="364"/>
      <c r="AB12" s="364"/>
      <c r="AC12" s="364"/>
      <c r="AD12" s="364"/>
      <c r="AE12" s="364"/>
      <c r="AF12" s="364"/>
      <c r="AG12" s="364"/>
      <c r="AH12" s="364"/>
      <c r="AI12" s="364"/>
      <c r="AJ12" s="364"/>
      <c r="AK12" s="364"/>
      <c r="AL12" s="364"/>
      <c r="AM12" s="364"/>
      <c r="AN12" s="364"/>
      <c r="AO12" s="364"/>
      <c r="AP12" s="26"/>
      <c r="AQ12" s="26"/>
      <c r="AR12" s="26"/>
      <c r="AS12" s="26"/>
      <c r="BI12" s="10"/>
      <c r="BJ12" s="4" t="s">
        <v>30</v>
      </c>
      <c r="BK12" s="4" t="s">
        <v>59</v>
      </c>
      <c r="BL12" s="29" t="e">
        <f>SUM(BD24,#REF!,#REF!,#REF!,#REF!)</f>
        <v>#REF!</v>
      </c>
    </row>
    <row r="13" spans="7:64" ht="13.35" customHeight="1" thickTop="1" x14ac:dyDescent="0.15">
      <c r="G13" s="5"/>
      <c r="AB13" s="27"/>
      <c r="AC13" s="27"/>
      <c r="AD13" s="27"/>
      <c r="AE13" s="27"/>
      <c r="AF13" s="27"/>
      <c r="AG13" s="27"/>
      <c r="AH13" s="27"/>
      <c r="AI13" s="27"/>
      <c r="AJ13" s="27"/>
      <c r="AK13" s="27"/>
      <c r="AL13" s="27"/>
      <c r="AM13" s="27"/>
      <c r="AN13" s="27"/>
      <c r="AO13" s="27"/>
      <c r="AP13" s="27"/>
      <c r="AQ13" s="27"/>
      <c r="AR13" s="27"/>
      <c r="AS13" s="27"/>
      <c r="AU13" s="28"/>
      <c r="AV13" s="28"/>
      <c r="AW13" s="365">
        <v>2020</v>
      </c>
      <c r="AX13" s="365"/>
      <c r="AY13" s="365"/>
      <c r="AZ13" s="4" t="s">
        <v>2</v>
      </c>
      <c r="BA13" s="365">
        <v>1</v>
      </c>
      <c r="BB13" s="365"/>
      <c r="BC13" s="17" t="s">
        <v>15</v>
      </c>
      <c r="BD13" s="150">
        <v>25</v>
      </c>
      <c r="BE13" s="150"/>
      <c r="BF13" s="4" t="s">
        <v>28</v>
      </c>
      <c r="BG13" s="150" t="s">
        <v>1</v>
      </c>
      <c r="BH13" s="150"/>
      <c r="BI13" s="10"/>
      <c r="BK13" s="4" t="s">
        <v>60</v>
      </c>
    </row>
    <row r="14" spans="7:64" ht="13.35" customHeight="1" x14ac:dyDescent="0.15">
      <c r="G14" s="5"/>
      <c r="H14" s="182" t="str">
        <f>総合請求書№1!B5</f>
        <v>株式会社　上野工務店 御中</v>
      </c>
      <c r="I14" s="182"/>
      <c r="J14" s="182"/>
      <c r="K14" s="182"/>
      <c r="L14" s="182"/>
      <c r="M14" s="182"/>
      <c r="N14" s="182"/>
      <c r="O14" s="182"/>
      <c r="P14" s="182"/>
      <c r="Q14" s="182"/>
      <c r="R14" s="182"/>
      <c r="S14" s="182"/>
      <c r="T14" s="182"/>
      <c r="BI14" s="10"/>
      <c r="BK14" s="4" t="s">
        <v>61</v>
      </c>
    </row>
    <row r="15" spans="7:64" ht="13.35" customHeight="1" x14ac:dyDescent="0.15">
      <c r="G15" s="5"/>
      <c r="H15" s="375"/>
      <c r="I15" s="375"/>
      <c r="J15" s="375"/>
      <c r="K15" s="375"/>
      <c r="L15" s="375"/>
      <c r="M15" s="375"/>
      <c r="N15" s="375"/>
      <c r="O15" s="375"/>
      <c r="P15" s="375"/>
      <c r="Q15" s="375"/>
      <c r="R15" s="375"/>
      <c r="S15" s="375"/>
      <c r="T15" s="375"/>
      <c r="AP15" s="170" t="s">
        <v>4</v>
      </c>
      <c r="AQ15" s="170"/>
      <c r="AR15" s="170"/>
      <c r="AT15" s="379" t="s">
        <v>76</v>
      </c>
      <c r="AU15" s="379"/>
      <c r="AV15" s="379"/>
      <c r="AW15" s="379"/>
      <c r="AX15" s="379"/>
      <c r="AY15" s="379"/>
      <c r="AZ15" s="379"/>
      <c r="BA15" s="379"/>
      <c r="BB15" s="379"/>
      <c r="BC15" s="379"/>
      <c r="BD15" s="379"/>
      <c r="BE15" s="379"/>
      <c r="BF15" s="379"/>
      <c r="BI15" s="10"/>
      <c r="BK15" s="4" t="s">
        <v>62</v>
      </c>
    </row>
    <row r="16" spans="7:64" ht="13.35" customHeight="1" x14ac:dyDescent="0.15">
      <c r="G16" s="5"/>
      <c r="AP16" s="170"/>
      <c r="AQ16" s="170"/>
      <c r="AR16" s="376"/>
      <c r="AS16" s="376"/>
      <c r="AT16" s="376"/>
      <c r="AU16" s="376"/>
      <c r="AV16" s="376"/>
      <c r="AW16" s="376"/>
      <c r="AX16" s="376"/>
      <c r="AY16" s="376"/>
      <c r="AZ16" s="376"/>
      <c r="BA16" s="376"/>
      <c r="BB16" s="376"/>
      <c r="BC16" s="376"/>
      <c r="BD16" s="376"/>
      <c r="BE16" s="377"/>
      <c r="BF16" s="377"/>
      <c r="BI16" s="10"/>
      <c r="BK16" s="4" t="s">
        <v>63</v>
      </c>
    </row>
    <row r="17" spans="7:63" ht="13.35" customHeight="1" x14ac:dyDescent="0.15">
      <c r="G17" s="5"/>
      <c r="H17" s="13" t="s">
        <v>55</v>
      </c>
      <c r="I17" s="30"/>
      <c r="J17" s="30"/>
      <c r="K17" s="30"/>
      <c r="L17" s="30"/>
      <c r="M17" s="30"/>
      <c r="N17" s="30"/>
      <c r="O17" s="30"/>
      <c r="P17" s="30"/>
      <c r="Q17" s="30"/>
      <c r="R17" s="30"/>
      <c r="S17" s="30"/>
      <c r="T17" s="30"/>
      <c r="U17" s="30"/>
      <c r="V17" s="30"/>
      <c r="W17" s="30"/>
      <c r="X17" s="30"/>
      <c r="Y17" s="30"/>
      <c r="Z17" s="30"/>
      <c r="AA17" s="30"/>
      <c r="AB17" s="30"/>
      <c r="AC17" s="30"/>
      <c r="AP17" s="170" t="s">
        <v>5</v>
      </c>
      <c r="AQ17" s="170"/>
      <c r="AR17" s="170"/>
      <c r="AT17" s="379" t="s">
        <v>77</v>
      </c>
      <c r="AU17" s="379"/>
      <c r="AV17" s="379"/>
      <c r="AW17" s="379"/>
      <c r="AX17" s="379"/>
      <c r="AY17" s="379"/>
      <c r="AZ17" s="379"/>
      <c r="BA17" s="379"/>
      <c r="BB17" s="379"/>
      <c r="BC17" s="379"/>
      <c r="BD17" s="379"/>
      <c r="BE17" s="379"/>
      <c r="BF17" s="379"/>
      <c r="BG17" s="17" t="s">
        <v>7</v>
      </c>
      <c r="BI17" s="10"/>
      <c r="BK17" s="4" t="s">
        <v>64</v>
      </c>
    </row>
    <row r="18" spans="7:63" ht="13.35" customHeight="1" x14ac:dyDescent="0.15">
      <c r="G18" s="5"/>
      <c r="H18" s="380" t="s">
        <v>18</v>
      </c>
      <c r="I18" s="380"/>
      <c r="J18" s="380"/>
      <c r="K18" s="380"/>
      <c r="L18" s="380"/>
      <c r="M18" s="380"/>
      <c r="N18" s="380"/>
      <c r="O18" s="380"/>
      <c r="P18" s="380"/>
      <c r="Q18" s="380"/>
      <c r="R18" s="380"/>
      <c r="S18" s="380"/>
      <c r="T18" s="380"/>
      <c r="U18" s="380"/>
      <c r="V18" s="380"/>
      <c r="W18" s="380"/>
      <c r="X18" s="380"/>
      <c r="Y18" s="30"/>
      <c r="Z18" s="30"/>
      <c r="AA18" s="30"/>
      <c r="AB18" s="30"/>
      <c r="AC18" s="30"/>
      <c r="AM18" s="4" t="s">
        <v>4</v>
      </c>
      <c r="AS18" s="31"/>
      <c r="AT18" s="31"/>
      <c r="AU18" s="31"/>
      <c r="AV18" s="31"/>
      <c r="AW18" s="31"/>
      <c r="AX18" s="31"/>
      <c r="AY18" s="31"/>
      <c r="AZ18" s="31"/>
      <c r="BA18" s="31"/>
      <c r="BB18" s="31"/>
      <c r="BC18" s="31"/>
      <c r="BD18" s="31"/>
      <c r="BE18" s="31"/>
      <c r="BF18" s="31"/>
      <c r="BG18" s="17"/>
      <c r="BI18" s="10"/>
      <c r="BK18" s="4" t="s">
        <v>65</v>
      </c>
    </row>
    <row r="19" spans="7:63" ht="13.35" customHeight="1" x14ac:dyDescent="0.15">
      <c r="G19" s="5"/>
      <c r="H19" s="13" t="s">
        <v>74</v>
      </c>
      <c r="I19" s="30"/>
      <c r="J19" s="30"/>
      <c r="K19" s="30"/>
      <c r="L19" s="30"/>
      <c r="M19" s="30"/>
      <c r="N19" s="30"/>
      <c r="O19" s="30"/>
      <c r="P19" s="30"/>
      <c r="Q19" s="30"/>
      <c r="R19" s="30"/>
      <c r="S19" s="30"/>
      <c r="T19" s="30"/>
      <c r="U19" s="30"/>
      <c r="V19" s="30"/>
      <c r="W19" s="30"/>
      <c r="X19" s="30"/>
      <c r="Y19" s="30"/>
      <c r="Z19" s="30"/>
      <c r="AA19" s="30"/>
      <c r="AB19" s="30"/>
      <c r="AC19" s="30"/>
      <c r="AP19" s="366" t="s">
        <v>48</v>
      </c>
      <c r="AQ19" s="366"/>
      <c r="AR19" s="366"/>
      <c r="AS19" s="40"/>
      <c r="AT19" s="463" t="s">
        <v>75</v>
      </c>
      <c r="AU19" s="463"/>
      <c r="AV19" s="463"/>
      <c r="AW19" s="463"/>
      <c r="AX19" s="463"/>
      <c r="AY19" s="367" t="s">
        <v>49</v>
      </c>
      <c r="AZ19" s="367"/>
      <c r="BA19" s="367"/>
      <c r="BB19" s="367"/>
      <c r="BC19" s="464" t="s">
        <v>75</v>
      </c>
      <c r="BD19" s="464"/>
      <c r="BE19" s="464"/>
      <c r="BF19" s="464"/>
      <c r="BG19" s="464"/>
      <c r="BH19" s="41"/>
      <c r="BI19" s="10"/>
      <c r="BK19" s="4" t="s">
        <v>66</v>
      </c>
    </row>
    <row r="20" spans="7:63" ht="13.35" customHeight="1" thickBot="1" x14ac:dyDescent="0.2">
      <c r="G20" s="5"/>
      <c r="H20" s="13"/>
      <c r="I20" s="30"/>
      <c r="J20" s="30"/>
      <c r="K20" s="30"/>
      <c r="L20" s="30"/>
      <c r="M20" s="30"/>
      <c r="N20" s="30"/>
      <c r="O20" s="30"/>
      <c r="P20" s="30"/>
      <c r="Q20" s="30"/>
      <c r="R20" s="30"/>
      <c r="S20" s="30"/>
      <c r="T20" s="30"/>
      <c r="U20" s="30"/>
      <c r="V20" s="30"/>
      <c r="W20" s="30"/>
      <c r="X20" s="30"/>
      <c r="Y20" s="30"/>
      <c r="Z20" s="30"/>
      <c r="AA20" s="30"/>
      <c r="AB20" s="30"/>
      <c r="AC20" s="30"/>
      <c r="AS20" s="32"/>
      <c r="AT20" s="32"/>
      <c r="AU20" s="32"/>
      <c r="AV20" s="33"/>
      <c r="AW20" s="33"/>
      <c r="AX20" s="17"/>
      <c r="AY20" s="17"/>
      <c r="AZ20" s="17"/>
      <c r="BA20" s="17"/>
      <c r="BB20" s="33"/>
      <c r="BC20" s="33"/>
      <c r="BD20" s="33"/>
      <c r="BE20" s="33"/>
      <c r="BF20" s="33"/>
      <c r="BI20" s="10"/>
      <c r="BK20" s="4" t="s">
        <v>67</v>
      </c>
    </row>
    <row r="21" spans="7:63" ht="13.35" customHeight="1" thickTop="1" thickBot="1" x14ac:dyDescent="0.2">
      <c r="G21" s="5"/>
      <c r="H21" s="368" t="s">
        <v>35</v>
      </c>
      <c r="I21" s="369"/>
      <c r="J21" s="369"/>
      <c r="K21" s="369"/>
      <c r="L21" s="369"/>
      <c r="M21" s="369"/>
      <c r="N21" s="369"/>
      <c r="O21" s="369"/>
      <c r="P21" s="369"/>
      <c r="Q21" s="369"/>
      <c r="R21" s="369"/>
      <c r="S21" s="369"/>
      <c r="T21" s="369"/>
      <c r="U21" s="369"/>
      <c r="V21" s="369"/>
      <c r="W21" s="369"/>
      <c r="X21" s="370"/>
      <c r="Y21" s="371" t="s">
        <v>8</v>
      </c>
      <c r="Z21" s="372"/>
      <c r="AA21" s="372"/>
      <c r="AB21" s="372"/>
      <c r="AC21" s="372"/>
      <c r="AD21" s="372"/>
      <c r="AE21" s="372"/>
      <c r="AF21" s="373"/>
      <c r="AG21" s="369" t="s">
        <v>31</v>
      </c>
      <c r="AH21" s="369"/>
      <c r="AI21" s="369"/>
      <c r="AJ21" s="369"/>
      <c r="AK21" s="369"/>
      <c r="AL21" s="369"/>
      <c r="AM21" s="370"/>
      <c r="AN21" s="369" t="s">
        <v>42</v>
      </c>
      <c r="AO21" s="369"/>
      <c r="AP21" s="369"/>
      <c r="AQ21" s="370"/>
      <c r="AR21" s="369" t="s">
        <v>41</v>
      </c>
      <c r="AS21" s="369"/>
      <c r="AT21" s="369"/>
      <c r="AU21" s="369"/>
      <c r="AV21" s="369"/>
      <c r="AW21" s="369"/>
      <c r="AX21" s="369"/>
      <c r="AY21" s="369"/>
      <c r="AZ21" s="369"/>
      <c r="BA21" s="369"/>
      <c r="BB21" s="369"/>
      <c r="BC21" s="369"/>
      <c r="BD21" s="369"/>
      <c r="BE21" s="369"/>
      <c r="BF21" s="369"/>
      <c r="BG21" s="369"/>
      <c r="BH21" s="374"/>
      <c r="BI21" s="10"/>
      <c r="BK21" s="4" t="s">
        <v>68</v>
      </c>
    </row>
    <row r="22" spans="7:63" ht="13.35" customHeight="1" thickTop="1" x14ac:dyDescent="0.15">
      <c r="G22" s="5"/>
      <c r="H22" s="335" t="s">
        <v>78</v>
      </c>
      <c r="I22" s="335"/>
      <c r="J22" s="335"/>
      <c r="K22" s="335"/>
      <c r="L22" s="335"/>
      <c r="M22" s="335"/>
      <c r="N22" s="335"/>
      <c r="O22" s="335"/>
      <c r="P22" s="335"/>
      <c r="Q22" s="335"/>
      <c r="R22" s="335"/>
      <c r="S22" s="335"/>
      <c r="T22" s="335"/>
      <c r="U22" s="335"/>
      <c r="V22" s="335"/>
      <c r="W22" s="335"/>
      <c r="X22" s="336"/>
      <c r="Y22" s="341" t="s">
        <v>83</v>
      </c>
      <c r="Z22" s="342"/>
      <c r="AA22" s="342"/>
      <c r="AB22" s="342"/>
      <c r="AC22" s="342"/>
      <c r="AD22" s="343"/>
      <c r="AE22" s="350" t="s">
        <v>30</v>
      </c>
      <c r="AF22" s="351"/>
      <c r="AG22" s="350" t="s">
        <v>79</v>
      </c>
      <c r="AH22" s="350"/>
      <c r="AI22" s="350"/>
      <c r="AJ22" s="350"/>
      <c r="AK22" s="350"/>
      <c r="AL22" s="350"/>
      <c r="AM22" s="351"/>
      <c r="AN22" s="350">
        <v>10</v>
      </c>
      <c r="AO22" s="350"/>
      <c r="AP22" s="356" t="s">
        <v>36</v>
      </c>
      <c r="AQ22" s="357"/>
      <c r="AR22" s="320">
        <f>SUM(AH45)</f>
        <v>550000</v>
      </c>
      <c r="AS22" s="320"/>
      <c r="AT22" s="320"/>
      <c r="AU22" s="320"/>
      <c r="AV22" s="320"/>
      <c r="AW22" s="320"/>
      <c r="AX22" s="320"/>
      <c r="AY22" s="320"/>
      <c r="AZ22" s="320"/>
      <c r="BA22" s="61"/>
      <c r="BB22" s="61"/>
      <c r="BC22" s="61"/>
      <c r="BD22" s="61"/>
      <c r="BE22" s="61"/>
      <c r="BF22" s="61"/>
      <c r="BG22" s="61"/>
      <c r="BH22" s="61"/>
      <c r="BI22" s="10"/>
      <c r="BK22" s="4" t="s">
        <v>69</v>
      </c>
    </row>
    <row r="23" spans="7:63" ht="13.35" customHeight="1" x14ac:dyDescent="0.15">
      <c r="G23" s="5"/>
      <c r="H23" s="337"/>
      <c r="I23" s="337"/>
      <c r="J23" s="337"/>
      <c r="K23" s="337"/>
      <c r="L23" s="337"/>
      <c r="M23" s="337"/>
      <c r="N23" s="337"/>
      <c r="O23" s="337"/>
      <c r="P23" s="337"/>
      <c r="Q23" s="337"/>
      <c r="R23" s="337"/>
      <c r="S23" s="337"/>
      <c r="T23" s="337"/>
      <c r="U23" s="337"/>
      <c r="V23" s="337"/>
      <c r="W23" s="337"/>
      <c r="X23" s="338"/>
      <c r="Y23" s="344"/>
      <c r="Z23" s="345"/>
      <c r="AA23" s="345"/>
      <c r="AB23" s="345"/>
      <c r="AC23" s="345"/>
      <c r="AD23" s="346"/>
      <c r="AE23" s="352"/>
      <c r="AF23" s="353"/>
      <c r="AG23" s="352"/>
      <c r="AH23" s="352"/>
      <c r="AI23" s="352"/>
      <c r="AJ23" s="352"/>
      <c r="AK23" s="352"/>
      <c r="AL23" s="352"/>
      <c r="AM23" s="353"/>
      <c r="AN23" s="352"/>
      <c r="AO23" s="352"/>
      <c r="AP23" s="358"/>
      <c r="AQ23" s="359"/>
      <c r="AR23" s="321"/>
      <c r="AS23" s="321"/>
      <c r="AT23" s="321"/>
      <c r="AU23" s="321"/>
      <c r="AV23" s="321"/>
      <c r="AW23" s="321"/>
      <c r="AX23" s="321"/>
      <c r="AY23" s="321"/>
      <c r="AZ23" s="321"/>
      <c r="BA23" s="39"/>
      <c r="BB23" s="39"/>
      <c r="BC23" s="39"/>
      <c r="BD23" s="39"/>
      <c r="BE23" s="39"/>
      <c r="BF23" s="39"/>
      <c r="BG23" s="39"/>
      <c r="BH23" s="39"/>
      <c r="BI23" s="10"/>
      <c r="BK23" s="4" t="s">
        <v>70</v>
      </c>
    </row>
    <row r="24" spans="7:63" ht="13.35" customHeight="1" thickBot="1" x14ac:dyDescent="0.2">
      <c r="G24" s="5"/>
      <c r="H24" s="339"/>
      <c r="I24" s="339"/>
      <c r="J24" s="339"/>
      <c r="K24" s="339"/>
      <c r="L24" s="339"/>
      <c r="M24" s="339"/>
      <c r="N24" s="339"/>
      <c r="O24" s="339"/>
      <c r="P24" s="339"/>
      <c r="Q24" s="339"/>
      <c r="R24" s="339"/>
      <c r="S24" s="339"/>
      <c r="T24" s="339"/>
      <c r="U24" s="339"/>
      <c r="V24" s="339"/>
      <c r="W24" s="339"/>
      <c r="X24" s="340"/>
      <c r="Y24" s="347"/>
      <c r="Z24" s="348"/>
      <c r="AA24" s="348"/>
      <c r="AB24" s="348"/>
      <c r="AC24" s="348"/>
      <c r="AD24" s="349"/>
      <c r="AE24" s="354"/>
      <c r="AF24" s="355"/>
      <c r="AG24" s="354"/>
      <c r="AH24" s="354"/>
      <c r="AI24" s="354"/>
      <c r="AJ24" s="354"/>
      <c r="AK24" s="354"/>
      <c r="AL24" s="354"/>
      <c r="AM24" s="355"/>
      <c r="AN24" s="354"/>
      <c r="AO24" s="354"/>
      <c r="AP24" s="360"/>
      <c r="AQ24" s="361"/>
      <c r="AR24" s="322"/>
      <c r="AS24" s="322"/>
      <c r="AT24" s="322"/>
      <c r="AU24" s="322"/>
      <c r="AV24" s="322"/>
      <c r="AW24" s="322"/>
      <c r="AX24" s="322"/>
      <c r="AY24" s="322"/>
      <c r="AZ24" s="322"/>
      <c r="BA24" s="59" t="s">
        <v>37</v>
      </c>
      <c r="BB24" s="60"/>
      <c r="BC24" s="60"/>
      <c r="BD24" s="426">
        <f>ROUNDDOWN(AR22/(AN22+100)*AN22,0)</f>
        <v>50000</v>
      </c>
      <c r="BE24" s="426"/>
      <c r="BF24" s="426"/>
      <c r="BG24" s="426"/>
      <c r="BH24" s="60" t="s">
        <v>23</v>
      </c>
      <c r="BI24" s="10"/>
      <c r="BK24" s="4" t="s">
        <v>71</v>
      </c>
    </row>
    <row r="25" spans="7:63" ht="13.35" customHeight="1" thickTop="1" x14ac:dyDescent="0.15">
      <c r="G25" s="5"/>
      <c r="BI25" s="10"/>
    </row>
    <row r="26" spans="7:63" ht="13.35" customHeight="1" thickBot="1" x14ac:dyDescent="0.2">
      <c r="G26" s="5"/>
      <c r="H26" s="454" t="s">
        <v>11</v>
      </c>
      <c r="I26" s="455"/>
      <c r="J26" s="454" t="s">
        <v>45</v>
      </c>
      <c r="K26" s="454"/>
      <c r="L26" s="454"/>
      <c r="M26" s="454"/>
      <c r="N26" s="454"/>
      <c r="O26" s="454"/>
      <c r="P26" s="454"/>
      <c r="Q26" s="454"/>
      <c r="R26" s="454"/>
      <c r="S26" s="454"/>
      <c r="T26" s="454"/>
      <c r="U26" s="454"/>
      <c r="V26" s="454"/>
      <c r="W26" s="454"/>
      <c r="X26" s="455"/>
      <c r="Y26" s="456" t="s">
        <v>12</v>
      </c>
      <c r="Z26" s="457"/>
      <c r="AA26" s="456" t="s">
        <v>13</v>
      </c>
      <c r="AB26" s="457"/>
      <c r="AC26" s="454" t="s">
        <v>17</v>
      </c>
      <c r="AD26" s="454"/>
      <c r="AE26" s="454"/>
      <c r="AF26" s="454"/>
      <c r="AG26" s="455"/>
      <c r="AH26" s="456" t="s">
        <v>43</v>
      </c>
      <c r="AI26" s="458"/>
      <c r="AJ26" s="458"/>
      <c r="AK26" s="458"/>
      <c r="AL26" s="459"/>
      <c r="AM26" s="460" t="s">
        <v>40</v>
      </c>
      <c r="AN26" s="454"/>
      <c r="AO26" s="454"/>
      <c r="AP26" s="454"/>
      <c r="AQ26" s="454"/>
      <c r="AR26" s="454"/>
      <c r="AS26" s="461"/>
      <c r="AT26" s="456" t="s">
        <v>44</v>
      </c>
      <c r="AU26" s="458"/>
      <c r="AV26" s="458"/>
      <c r="AW26" s="458"/>
      <c r="AX26" s="457"/>
      <c r="AY26" s="456" t="s">
        <v>72</v>
      </c>
      <c r="AZ26" s="458"/>
      <c r="BA26" s="458"/>
      <c r="BB26" s="458"/>
      <c r="BC26" s="457"/>
      <c r="BD26" s="456" t="s">
        <v>39</v>
      </c>
      <c r="BE26" s="458"/>
      <c r="BF26" s="458"/>
      <c r="BG26" s="458"/>
      <c r="BH26" s="462"/>
      <c r="BI26" s="10"/>
    </row>
    <row r="27" spans="7:63" ht="13.35" customHeight="1" thickBot="1" x14ac:dyDescent="0.2">
      <c r="G27" s="5"/>
      <c r="H27" s="452">
        <v>44175</v>
      </c>
      <c r="I27" s="453"/>
      <c r="J27" s="292" t="s">
        <v>80</v>
      </c>
      <c r="K27" s="292"/>
      <c r="L27" s="292"/>
      <c r="M27" s="292"/>
      <c r="N27" s="292"/>
      <c r="O27" s="292"/>
      <c r="P27" s="292"/>
      <c r="Q27" s="292"/>
      <c r="R27" s="292"/>
      <c r="S27" s="292"/>
      <c r="T27" s="292"/>
      <c r="U27" s="292"/>
      <c r="V27" s="292"/>
      <c r="W27" s="292"/>
      <c r="X27" s="293"/>
      <c r="Y27" s="307">
        <v>1</v>
      </c>
      <c r="Z27" s="308"/>
      <c r="AA27" s="307" t="s">
        <v>58</v>
      </c>
      <c r="AB27" s="308"/>
      <c r="AC27" s="296">
        <v>500000</v>
      </c>
      <c r="AD27" s="296"/>
      <c r="AE27" s="296"/>
      <c r="AF27" s="296"/>
      <c r="AG27" s="297"/>
      <c r="AH27" s="276">
        <f>IF(Y27="","",Y27*AC27)</f>
        <v>500000</v>
      </c>
      <c r="AI27" s="277"/>
      <c r="AJ27" s="277"/>
      <c r="AK27" s="277"/>
      <c r="AL27" s="278"/>
      <c r="AM27" s="279" t="s">
        <v>50</v>
      </c>
      <c r="AN27" s="280"/>
      <c r="AO27" s="280"/>
      <c r="AP27" s="280"/>
      <c r="AQ27" s="280"/>
      <c r="AR27" s="280"/>
      <c r="AS27" s="281"/>
      <c r="AT27" s="282">
        <v>1000000</v>
      </c>
      <c r="AU27" s="283"/>
      <c r="AV27" s="283"/>
      <c r="AW27" s="283"/>
      <c r="AX27" s="284"/>
      <c r="AY27" s="282">
        <v>200000</v>
      </c>
      <c r="AZ27" s="283"/>
      <c r="BA27" s="283"/>
      <c r="BB27" s="283"/>
      <c r="BC27" s="284"/>
      <c r="BD27" s="250">
        <f>IF(AT27="","",AT27-(AH27+AY27))</f>
        <v>300000</v>
      </c>
      <c r="BE27" s="251"/>
      <c r="BF27" s="251"/>
      <c r="BG27" s="251"/>
      <c r="BH27" s="252"/>
      <c r="BI27" s="10"/>
    </row>
    <row r="28" spans="7:63" ht="13.35" customHeight="1" thickBot="1" x14ac:dyDescent="0.2">
      <c r="G28" s="5"/>
      <c r="H28" s="452"/>
      <c r="I28" s="453"/>
      <c r="J28" s="292"/>
      <c r="K28" s="292"/>
      <c r="L28" s="292"/>
      <c r="M28" s="292"/>
      <c r="N28" s="292"/>
      <c r="O28" s="292"/>
      <c r="P28" s="292"/>
      <c r="Q28" s="292"/>
      <c r="R28" s="292"/>
      <c r="S28" s="292"/>
      <c r="T28" s="292"/>
      <c r="U28" s="292"/>
      <c r="V28" s="292"/>
      <c r="W28" s="292"/>
      <c r="X28" s="293"/>
      <c r="Y28" s="307"/>
      <c r="Z28" s="308"/>
      <c r="AA28" s="307"/>
      <c r="AB28" s="308"/>
      <c r="AC28" s="296"/>
      <c r="AD28" s="296"/>
      <c r="AE28" s="296"/>
      <c r="AF28" s="296"/>
      <c r="AG28" s="297"/>
      <c r="AH28" s="276"/>
      <c r="AI28" s="277"/>
      <c r="AJ28" s="277"/>
      <c r="AK28" s="277"/>
      <c r="AL28" s="278"/>
      <c r="AM28" s="279"/>
      <c r="AN28" s="280"/>
      <c r="AO28" s="280"/>
      <c r="AP28" s="280"/>
      <c r="AQ28" s="280"/>
      <c r="AR28" s="280"/>
      <c r="AS28" s="281"/>
      <c r="AT28" s="282"/>
      <c r="AU28" s="283"/>
      <c r="AV28" s="283"/>
      <c r="AW28" s="283"/>
      <c r="AX28" s="284"/>
      <c r="AY28" s="282"/>
      <c r="AZ28" s="283"/>
      <c r="BA28" s="283"/>
      <c r="BB28" s="283"/>
      <c r="BC28" s="284"/>
      <c r="BD28" s="250"/>
      <c r="BE28" s="251"/>
      <c r="BF28" s="251"/>
      <c r="BG28" s="251"/>
      <c r="BH28" s="252"/>
      <c r="BI28" s="10"/>
    </row>
    <row r="29" spans="7:63" ht="13.35" customHeight="1" thickBot="1" x14ac:dyDescent="0.2">
      <c r="G29" s="5"/>
      <c r="H29" s="450">
        <v>44180</v>
      </c>
      <c r="I29" s="451"/>
      <c r="J29" s="255" t="s">
        <v>81</v>
      </c>
      <c r="K29" s="255"/>
      <c r="L29" s="255"/>
      <c r="M29" s="255"/>
      <c r="N29" s="255"/>
      <c r="O29" s="255"/>
      <c r="P29" s="255"/>
      <c r="Q29" s="255"/>
      <c r="R29" s="255"/>
      <c r="S29" s="255"/>
      <c r="T29" s="255"/>
      <c r="U29" s="255"/>
      <c r="V29" s="255"/>
      <c r="W29" s="255"/>
      <c r="X29" s="256"/>
      <c r="Y29" s="257">
        <v>1</v>
      </c>
      <c r="Z29" s="258"/>
      <c r="AA29" s="257" t="s">
        <v>58</v>
      </c>
      <c r="AB29" s="258"/>
      <c r="AC29" s="285">
        <v>20000</v>
      </c>
      <c r="AD29" s="285"/>
      <c r="AE29" s="285"/>
      <c r="AF29" s="285"/>
      <c r="AG29" s="286"/>
      <c r="AH29" s="259">
        <f>IF(Y29="","",Y29*AC29)</f>
        <v>20000</v>
      </c>
      <c r="AI29" s="260"/>
      <c r="AJ29" s="260"/>
      <c r="AK29" s="260"/>
      <c r="AL29" s="261"/>
      <c r="AM29" s="287"/>
      <c r="AN29" s="288"/>
      <c r="AO29" s="288"/>
      <c r="AP29" s="288"/>
      <c r="AQ29" s="288"/>
      <c r="AR29" s="288"/>
      <c r="AS29" s="289"/>
      <c r="AT29" s="262">
        <v>500000</v>
      </c>
      <c r="AU29" s="263"/>
      <c r="AV29" s="263"/>
      <c r="AW29" s="263"/>
      <c r="AX29" s="264"/>
      <c r="AY29" s="262">
        <v>100000</v>
      </c>
      <c r="AZ29" s="263"/>
      <c r="BA29" s="263"/>
      <c r="BB29" s="263"/>
      <c r="BC29" s="264"/>
      <c r="BD29" s="265">
        <f>IF(AT29="","",AT29-(AH29+AY29))</f>
        <v>380000</v>
      </c>
      <c r="BE29" s="266"/>
      <c r="BF29" s="266"/>
      <c r="BG29" s="266"/>
      <c r="BH29" s="267"/>
      <c r="BI29" s="10"/>
    </row>
    <row r="30" spans="7:63" ht="13.35" customHeight="1" thickBot="1" x14ac:dyDescent="0.2">
      <c r="G30" s="5"/>
      <c r="H30" s="450"/>
      <c r="I30" s="451"/>
      <c r="J30" s="255"/>
      <c r="K30" s="255"/>
      <c r="L30" s="255"/>
      <c r="M30" s="255"/>
      <c r="N30" s="255"/>
      <c r="O30" s="255"/>
      <c r="P30" s="255"/>
      <c r="Q30" s="255"/>
      <c r="R30" s="255"/>
      <c r="S30" s="255"/>
      <c r="T30" s="255"/>
      <c r="U30" s="255"/>
      <c r="V30" s="255"/>
      <c r="W30" s="255"/>
      <c r="X30" s="256"/>
      <c r="Y30" s="257"/>
      <c r="Z30" s="258"/>
      <c r="AA30" s="257"/>
      <c r="AB30" s="258"/>
      <c r="AC30" s="285"/>
      <c r="AD30" s="285"/>
      <c r="AE30" s="285"/>
      <c r="AF30" s="285"/>
      <c r="AG30" s="286"/>
      <c r="AH30" s="259"/>
      <c r="AI30" s="260"/>
      <c r="AJ30" s="260"/>
      <c r="AK30" s="260"/>
      <c r="AL30" s="261"/>
      <c r="AM30" s="287"/>
      <c r="AN30" s="288"/>
      <c r="AO30" s="288"/>
      <c r="AP30" s="288"/>
      <c r="AQ30" s="288"/>
      <c r="AR30" s="288"/>
      <c r="AS30" s="289"/>
      <c r="AT30" s="262"/>
      <c r="AU30" s="263"/>
      <c r="AV30" s="263"/>
      <c r="AW30" s="263"/>
      <c r="AX30" s="264"/>
      <c r="AY30" s="262"/>
      <c r="AZ30" s="263"/>
      <c r="BA30" s="263"/>
      <c r="BB30" s="263"/>
      <c r="BC30" s="264"/>
      <c r="BD30" s="265"/>
      <c r="BE30" s="266"/>
      <c r="BF30" s="266"/>
      <c r="BG30" s="266"/>
      <c r="BH30" s="267"/>
      <c r="BI30" s="10"/>
    </row>
    <row r="31" spans="7:63" ht="13.35" customHeight="1" thickBot="1" x14ac:dyDescent="0.2">
      <c r="G31" s="5"/>
      <c r="H31" s="452">
        <v>44183</v>
      </c>
      <c r="I31" s="453"/>
      <c r="J31" s="292" t="s">
        <v>82</v>
      </c>
      <c r="K31" s="292"/>
      <c r="L31" s="292"/>
      <c r="M31" s="292"/>
      <c r="N31" s="292"/>
      <c r="O31" s="292"/>
      <c r="P31" s="292"/>
      <c r="Q31" s="292"/>
      <c r="R31" s="292"/>
      <c r="S31" s="292"/>
      <c r="T31" s="292"/>
      <c r="U31" s="292"/>
      <c r="V31" s="292"/>
      <c r="W31" s="292"/>
      <c r="X31" s="293"/>
      <c r="Y31" s="294">
        <v>1</v>
      </c>
      <c r="Z31" s="295"/>
      <c r="AA31" s="294" t="s">
        <v>58</v>
      </c>
      <c r="AB31" s="295"/>
      <c r="AC31" s="296">
        <v>30000</v>
      </c>
      <c r="AD31" s="296"/>
      <c r="AE31" s="296"/>
      <c r="AF31" s="296"/>
      <c r="AG31" s="297"/>
      <c r="AH31" s="276">
        <f>IF(Y31="","",Y31*AC31)</f>
        <v>30000</v>
      </c>
      <c r="AI31" s="277"/>
      <c r="AJ31" s="277"/>
      <c r="AK31" s="277"/>
      <c r="AL31" s="278"/>
      <c r="AM31" s="279" t="s">
        <v>51</v>
      </c>
      <c r="AN31" s="280"/>
      <c r="AO31" s="280"/>
      <c r="AP31" s="280"/>
      <c r="AQ31" s="280"/>
      <c r="AR31" s="280"/>
      <c r="AS31" s="281"/>
      <c r="AT31" s="282"/>
      <c r="AU31" s="283"/>
      <c r="AV31" s="283"/>
      <c r="AW31" s="283"/>
      <c r="AX31" s="284"/>
      <c r="AY31" s="282"/>
      <c r="AZ31" s="283"/>
      <c r="BA31" s="283"/>
      <c r="BB31" s="283"/>
      <c r="BC31" s="284"/>
      <c r="BD31" s="250" t="str">
        <f>IF(AT31="","",AT31-(AH31+AY31))</f>
        <v/>
      </c>
      <c r="BE31" s="251"/>
      <c r="BF31" s="251"/>
      <c r="BG31" s="251"/>
      <c r="BH31" s="252"/>
      <c r="BI31" s="10"/>
    </row>
    <row r="32" spans="7:63" ht="13.35" customHeight="1" thickBot="1" x14ac:dyDescent="0.2">
      <c r="G32" s="5"/>
      <c r="H32" s="452"/>
      <c r="I32" s="453"/>
      <c r="J32" s="292"/>
      <c r="K32" s="292"/>
      <c r="L32" s="292"/>
      <c r="M32" s="292"/>
      <c r="N32" s="292"/>
      <c r="O32" s="292"/>
      <c r="P32" s="292"/>
      <c r="Q32" s="292"/>
      <c r="R32" s="292"/>
      <c r="S32" s="292"/>
      <c r="T32" s="292"/>
      <c r="U32" s="292"/>
      <c r="V32" s="292"/>
      <c r="W32" s="292"/>
      <c r="X32" s="293"/>
      <c r="Y32" s="294"/>
      <c r="Z32" s="295"/>
      <c r="AA32" s="294"/>
      <c r="AB32" s="295"/>
      <c r="AC32" s="296"/>
      <c r="AD32" s="296"/>
      <c r="AE32" s="296"/>
      <c r="AF32" s="296"/>
      <c r="AG32" s="297"/>
      <c r="AH32" s="276"/>
      <c r="AI32" s="277"/>
      <c r="AJ32" s="277"/>
      <c r="AK32" s="277"/>
      <c r="AL32" s="278"/>
      <c r="AM32" s="279"/>
      <c r="AN32" s="280"/>
      <c r="AO32" s="280"/>
      <c r="AP32" s="280"/>
      <c r="AQ32" s="280"/>
      <c r="AR32" s="280"/>
      <c r="AS32" s="281"/>
      <c r="AT32" s="282"/>
      <c r="AU32" s="283"/>
      <c r="AV32" s="283"/>
      <c r="AW32" s="283"/>
      <c r="AX32" s="284"/>
      <c r="AY32" s="282"/>
      <c r="AZ32" s="283"/>
      <c r="BA32" s="283"/>
      <c r="BB32" s="283"/>
      <c r="BC32" s="284"/>
      <c r="BD32" s="250"/>
      <c r="BE32" s="251"/>
      <c r="BF32" s="251"/>
      <c r="BG32" s="251"/>
      <c r="BH32" s="252"/>
      <c r="BI32" s="10"/>
    </row>
    <row r="33" spans="7:61" ht="13.35" customHeight="1" thickBot="1" x14ac:dyDescent="0.2">
      <c r="G33" s="5"/>
      <c r="H33" s="450"/>
      <c r="I33" s="451"/>
      <c r="J33" s="255"/>
      <c r="K33" s="255"/>
      <c r="L33" s="255"/>
      <c r="M33" s="255"/>
      <c r="N33" s="255"/>
      <c r="O33" s="255"/>
      <c r="P33" s="255"/>
      <c r="Q33" s="255"/>
      <c r="R33" s="255"/>
      <c r="S33" s="255"/>
      <c r="T33" s="255"/>
      <c r="U33" s="255"/>
      <c r="V33" s="255"/>
      <c r="W33" s="255"/>
      <c r="X33" s="256"/>
      <c r="Y33" s="257"/>
      <c r="Z33" s="258"/>
      <c r="AA33" s="257"/>
      <c r="AB33" s="258"/>
      <c r="AC33" s="285"/>
      <c r="AD33" s="285"/>
      <c r="AE33" s="285"/>
      <c r="AF33" s="285"/>
      <c r="AG33" s="286"/>
      <c r="AH33" s="259" t="str">
        <f>IF(Y33="","",Y33*AC33)</f>
        <v/>
      </c>
      <c r="AI33" s="260"/>
      <c r="AJ33" s="260"/>
      <c r="AK33" s="260"/>
      <c r="AL33" s="261"/>
      <c r="AM33" s="287" t="s">
        <v>51</v>
      </c>
      <c r="AN33" s="288"/>
      <c r="AO33" s="288"/>
      <c r="AP33" s="288"/>
      <c r="AQ33" s="288"/>
      <c r="AR33" s="288"/>
      <c r="AS33" s="289"/>
      <c r="AT33" s="262"/>
      <c r="AU33" s="263"/>
      <c r="AV33" s="263"/>
      <c r="AW33" s="263"/>
      <c r="AX33" s="264"/>
      <c r="AY33" s="262"/>
      <c r="AZ33" s="263"/>
      <c r="BA33" s="263"/>
      <c r="BB33" s="263"/>
      <c r="BC33" s="264"/>
      <c r="BD33" s="265" t="str">
        <f>IF(AT33="","",AT33-(AH33+AY33))</f>
        <v/>
      </c>
      <c r="BE33" s="266"/>
      <c r="BF33" s="266"/>
      <c r="BG33" s="266"/>
      <c r="BH33" s="267"/>
      <c r="BI33" s="10"/>
    </row>
    <row r="34" spans="7:61" ht="13.35" customHeight="1" thickBot="1" x14ac:dyDescent="0.2">
      <c r="G34" s="5"/>
      <c r="H34" s="450"/>
      <c r="I34" s="451"/>
      <c r="J34" s="255"/>
      <c r="K34" s="255"/>
      <c r="L34" s="255"/>
      <c r="M34" s="255"/>
      <c r="N34" s="255"/>
      <c r="O34" s="255"/>
      <c r="P34" s="255"/>
      <c r="Q34" s="255"/>
      <c r="R34" s="255"/>
      <c r="S34" s="255"/>
      <c r="T34" s="255"/>
      <c r="U34" s="255"/>
      <c r="V34" s="255"/>
      <c r="W34" s="255"/>
      <c r="X34" s="256"/>
      <c r="Y34" s="257"/>
      <c r="Z34" s="258"/>
      <c r="AA34" s="257"/>
      <c r="AB34" s="258"/>
      <c r="AC34" s="285"/>
      <c r="AD34" s="285"/>
      <c r="AE34" s="285"/>
      <c r="AF34" s="285"/>
      <c r="AG34" s="286"/>
      <c r="AH34" s="259"/>
      <c r="AI34" s="260"/>
      <c r="AJ34" s="260"/>
      <c r="AK34" s="260"/>
      <c r="AL34" s="261"/>
      <c r="AM34" s="287"/>
      <c r="AN34" s="288"/>
      <c r="AO34" s="288"/>
      <c r="AP34" s="288"/>
      <c r="AQ34" s="288"/>
      <c r="AR34" s="288"/>
      <c r="AS34" s="289"/>
      <c r="AT34" s="262"/>
      <c r="AU34" s="263"/>
      <c r="AV34" s="263"/>
      <c r="AW34" s="263"/>
      <c r="AX34" s="264"/>
      <c r="AY34" s="262"/>
      <c r="AZ34" s="263"/>
      <c r="BA34" s="263"/>
      <c r="BB34" s="263"/>
      <c r="BC34" s="264"/>
      <c r="BD34" s="265"/>
      <c r="BE34" s="266"/>
      <c r="BF34" s="266"/>
      <c r="BG34" s="266"/>
      <c r="BH34" s="267"/>
      <c r="BI34" s="10"/>
    </row>
    <row r="35" spans="7:61" ht="13.35" customHeight="1" thickBot="1" x14ac:dyDescent="0.2">
      <c r="G35" s="5"/>
      <c r="H35" s="448"/>
      <c r="I35" s="449"/>
      <c r="J35" s="270"/>
      <c r="K35" s="270"/>
      <c r="L35" s="270"/>
      <c r="M35" s="270"/>
      <c r="N35" s="270"/>
      <c r="O35" s="270"/>
      <c r="P35" s="270"/>
      <c r="Q35" s="270"/>
      <c r="R35" s="270"/>
      <c r="S35" s="270"/>
      <c r="T35" s="270"/>
      <c r="U35" s="270"/>
      <c r="V35" s="270"/>
      <c r="W35" s="270"/>
      <c r="X35" s="271"/>
      <c r="Y35" s="272"/>
      <c r="Z35" s="273"/>
      <c r="AA35" s="272"/>
      <c r="AB35" s="273"/>
      <c r="AC35" s="274"/>
      <c r="AD35" s="274"/>
      <c r="AE35" s="274"/>
      <c r="AF35" s="274"/>
      <c r="AG35" s="275"/>
      <c r="AH35" s="276" t="str">
        <f>IF(Y35="","",Y35*AC35)</f>
        <v/>
      </c>
      <c r="AI35" s="277"/>
      <c r="AJ35" s="277"/>
      <c r="AK35" s="277"/>
      <c r="AL35" s="278"/>
      <c r="AM35" s="279" t="s">
        <v>51</v>
      </c>
      <c r="AN35" s="280"/>
      <c r="AO35" s="280"/>
      <c r="AP35" s="280"/>
      <c r="AQ35" s="280"/>
      <c r="AR35" s="280"/>
      <c r="AS35" s="281"/>
      <c r="AT35" s="282"/>
      <c r="AU35" s="283"/>
      <c r="AV35" s="283"/>
      <c r="AW35" s="283"/>
      <c r="AX35" s="284"/>
      <c r="AY35" s="282"/>
      <c r="AZ35" s="283"/>
      <c r="BA35" s="283"/>
      <c r="BB35" s="283"/>
      <c r="BC35" s="284"/>
      <c r="BD35" s="250" t="str">
        <f>IF(AT35="","",AT35-(AH35+AY35))</f>
        <v/>
      </c>
      <c r="BE35" s="251"/>
      <c r="BF35" s="251"/>
      <c r="BG35" s="251"/>
      <c r="BH35" s="252"/>
      <c r="BI35" s="10"/>
    </row>
    <row r="36" spans="7:61" ht="13.35" customHeight="1" thickBot="1" x14ac:dyDescent="0.2">
      <c r="G36" s="5"/>
      <c r="H36" s="448"/>
      <c r="I36" s="449"/>
      <c r="J36" s="270"/>
      <c r="K36" s="270"/>
      <c r="L36" s="270"/>
      <c r="M36" s="270"/>
      <c r="N36" s="270"/>
      <c r="O36" s="270"/>
      <c r="P36" s="270"/>
      <c r="Q36" s="270"/>
      <c r="R36" s="270"/>
      <c r="S36" s="270"/>
      <c r="T36" s="270"/>
      <c r="U36" s="270"/>
      <c r="V36" s="270"/>
      <c r="W36" s="270"/>
      <c r="X36" s="271"/>
      <c r="Y36" s="272"/>
      <c r="Z36" s="273"/>
      <c r="AA36" s="272"/>
      <c r="AB36" s="273"/>
      <c r="AC36" s="274"/>
      <c r="AD36" s="274"/>
      <c r="AE36" s="274"/>
      <c r="AF36" s="274"/>
      <c r="AG36" s="275"/>
      <c r="AH36" s="276"/>
      <c r="AI36" s="277"/>
      <c r="AJ36" s="277"/>
      <c r="AK36" s="277"/>
      <c r="AL36" s="278"/>
      <c r="AM36" s="279"/>
      <c r="AN36" s="280"/>
      <c r="AO36" s="280"/>
      <c r="AP36" s="280"/>
      <c r="AQ36" s="280"/>
      <c r="AR36" s="280"/>
      <c r="AS36" s="281"/>
      <c r="AT36" s="282"/>
      <c r="AU36" s="283"/>
      <c r="AV36" s="283"/>
      <c r="AW36" s="283"/>
      <c r="AX36" s="284"/>
      <c r="AY36" s="282"/>
      <c r="AZ36" s="283"/>
      <c r="BA36" s="283"/>
      <c r="BB36" s="283"/>
      <c r="BC36" s="284"/>
      <c r="BD36" s="250"/>
      <c r="BE36" s="251"/>
      <c r="BF36" s="251"/>
      <c r="BG36" s="251"/>
      <c r="BH36" s="252"/>
      <c r="BI36" s="10"/>
    </row>
    <row r="37" spans="7:61" ht="13.35" customHeight="1" thickBot="1" x14ac:dyDescent="0.2">
      <c r="G37" s="5"/>
      <c r="H37" s="253"/>
      <c r="I37" s="254"/>
      <c r="J37" s="255"/>
      <c r="K37" s="255"/>
      <c r="L37" s="255"/>
      <c r="M37" s="255"/>
      <c r="N37" s="255"/>
      <c r="O37" s="255"/>
      <c r="P37" s="255"/>
      <c r="Q37" s="255"/>
      <c r="R37" s="255"/>
      <c r="S37" s="255"/>
      <c r="T37" s="255"/>
      <c r="U37" s="255"/>
      <c r="V37" s="255"/>
      <c r="W37" s="255"/>
      <c r="X37" s="256"/>
      <c r="Y37" s="257"/>
      <c r="Z37" s="258"/>
      <c r="AA37" s="257"/>
      <c r="AB37" s="258"/>
      <c r="AC37" s="285"/>
      <c r="AD37" s="285"/>
      <c r="AE37" s="285"/>
      <c r="AF37" s="285"/>
      <c r="AG37" s="286"/>
      <c r="AH37" s="259" t="str">
        <f>IF(Y37="","",Y37*AC37)</f>
        <v/>
      </c>
      <c r="AI37" s="260"/>
      <c r="AJ37" s="260"/>
      <c r="AK37" s="260"/>
      <c r="AL37" s="261"/>
      <c r="AM37" s="287" t="s">
        <v>51</v>
      </c>
      <c r="AN37" s="288"/>
      <c r="AO37" s="288"/>
      <c r="AP37" s="288"/>
      <c r="AQ37" s="288"/>
      <c r="AR37" s="288"/>
      <c r="AS37" s="289"/>
      <c r="AT37" s="262"/>
      <c r="AU37" s="263"/>
      <c r="AV37" s="263"/>
      <c r="AW37" s="263"/>
      <c r="AX37" s="264"/>
      <c r="AY37" s="262"/>
      <c r="AZ37" s="263"/>
      <c r="BA37" s="263"/>
      <c r="BB37" s="263"/>
      <c r="BC37" s="264"/>
      <c r="BD37" s="265" t="str">
        <f>IF(AT37="","",AT37-(AH37+AY37))</f>
        <v/>
      </c>
      <c r="BE37" s="266"/>
      <c r="BF37" s="266"/>
      <c r="BG37" s="266"/>
      <c r="BH37" s="267"/>
      <c r="BI37" s="10"/>
    </row>
    <row r="38" spans="7:61" ht="13.35" customHeight="1" thickBot="1" x14ac:dyDescent="0.2">
      <c r="G38" s="5"/>
      <c r="H38" s="253"/>
      <c r="I38" s="254"/>
      <c r="J38" s="255"/>
      <c r="K38" s="255"/>
      <c r="L38" s="255"/>
      <c r="M38" s="255"/>
      <c r="N38" s="255"/>
      <c r="O38" s="255"/>
      <c r="P38" s="255"/>
      <c r="Q38" s="255"/>
      <c r="R38" s="255"/>
      <c r="S38" s="255"/>
      <c r="T38" s="255"/>
      <c r="U38" s="255"/>
      <c r="V38" s="255"/>
      <c r="W38" s="255"/>
      <c r="X38" s="256"/>
      <c r="Y38" s="257"/>
      <c r="Z38" s="258"/>
      <c r="AA38" s="257"/>
      <c r="AB38" s="258"/>
      <c r="AC38" s="285"/>
      <c r="AD38" s="285"/>
      <c r="AE38" s="285"/>
      <c r="AF38" s="285"/>
      <c r="AG38" s="286"/>
      <c r="AH38" s="259"/>
      <c r="AI38" s="260"/>
      <c r="AJ38" s="260"/>
      <c r="AK38" s="260"/>
      <c r="AL38" s="261"/>
      <c r="AM38" s="287"/>
      <c r="AN38" s="288"/>
      <c r="AO38" s="288"/>
      <c r="AP38" s="288"/>
      <c r="AQ38" s="288"/>
      <c r="AR38" s="288"/>
      <c r="AS38" s="289"/>
      <c r="AT38" s="262"/>
      <c r="AU38" s="263"/>
      <c r="AV38" s="263"/>
      <c r="AW38" s="263"/>
      <c r="AX38" s="264"/>
      <c r="AY38" s="262"/>
      <c r="AZ38" s="263"/>
      <c r="BA38" s="263"/>
      <c r="BB38" s="263"/>
      <c r="BC38" s="264"/>
      <c r="BD38" s="265"/>
      <c r="BE38" s="266"/>
      <c r="BF38" s="266"/>
      <c r="BG38" s="266"/>
      <c r="BH38" s="267"/>
      <c r="BI38" s="10"/>
    </row>
    <row r="39" spans="7:61" ht="13.35" customHeight="1" thickBot="1" x14ac:dyDescent="0.2">
      <c r="G39" s="5"/>
      <c r="H39" s="268"/>
      <c r="I39" s="269"/>
      <c r="J39" s="270"/>
      <c r="K39" s="270"/>
      <c r="L39" s="270"/>
      <c r="M39" s="270"/>
      <c r="N39" s="270"/>
      <c r="O39" s="270"/>
      <c r="P39" s="270"/>
      <c r="Q39" s="270"/>
      <c r="R39" s="270"/>
      <c r="S39" s="270"/>
      <c r="T39" s="270"/>
      <c r="U39" s="270"/>
      <c r="V39" s="270"/>
      <c r="W39" s="270"/>
      <c r="X39" s="271"/>
      <c r="Y39" s="272"/>
      <c r="Z39" s="273"/>
      <c r="AA39" s="272"/>
      <c r="AB39" s="273"/>
      <c r="AC39" s="274"/>
      <c r="AD39" s="274"/>
      <c r="AE39" s="274"/>
      <c r="AF39" s="274"/>
      <c r="AG39" s="275"/>
      <c r="AH39" s="276" t="str">
        <f>IF(Y39="","",Y39*AC39)</f>
        <v/>
      </c>
      <c r="AI39" s="277"/>
      <c r="AJ39" s="277"/>
      <c r="AK39" s="277"/>
      <c r="AL39" s="278"/>
      <c r="AM39" s="279" t="s">
        <v>51</v>
      </c>
      <c r="AN39" s="280"/>
      <c r="AO39" s="280"/>
      <c r="AP39" s="280"/>
      <c r="AQ39" s="280"/>
      <c r="AR39" s="280"/>
      <c r="AS39" s="281"/>
      <c r="AT39" s="282"/>
      <c r="AU39" s="283"/>
      <c r="AV39" s="283"/>
      <c r="AW39" s="283"/>
      <c r="AX39" s="284"/>
      <c r="AY39" s="282"/>
      <c r="AZ39" s="283"/>
      <c r="BA39" s="283"/>
      <c r="BB39" s="283"/>
      <c r="BC39" s="284"/>
      <c r="BD39" s="250" t="str">
        <f>IF(AT39="","",AT39-(AH39+AY39))</f>
        <v/>
      </c>
      <c r="BE39" s="251"/>
      <c r="BF39" s="251"/>
      <c r="BG39" s="251"/>
      <c r="BH39" s="252"/>
      <c r="BI39" s="10"/>
    </row>
    <row r="40" spans="7:61" ht="13.35" customHeight="1" thickBot="1" x14ac:dyDescent="0.2">
      <c r="G40" s="5"/>
      <c r="H40" s="268"/>
      <c r="I40" s="269"/>
      <c r="J40" s="270"/>
      <c r="K40" s="270"/>
      <c r="L40" s="270"/>
      <c r="M40" s="270"/>
      <c r="N40" s="270"/>
      <c r="O40" s="270"/>
      <c r="P40" s="270"/>
      <c r="Q40" s="270"/>
      <c r="R40" s="270"/>
      <c r="S40" s="270"/>
      <c r="T40" s="270"/>
      <c r="U40" s="270"/>
      <c r="V40" s="270"/>
      <c r="W40" s="270"/>
      <c r="X40" s="271"/>
      <c r="Y40" s="272"/>
      <c r="Z40" s="273"/>
      <c r="AA40" s="272"/>
      <c r="AB40" s="273"/>
      <c r="AC40" s="274"/>
      <c r="AD40" s="274"/>
      <c r="AE40" s="274"/>
      <c r="AF40" s="274"/>
      <c r="AG40" s="275"/>
      <c r="AH40" s="276"/>
      <c r="AI40" s="277"/>
      <c r="AJ40" s="277"/>
      <c r="AK40" s="277"/>
      <c r="AL40" s="278"/>
      <c r="AM40" s="279"/>
      <c r="AN40" s="280"/>
      <c r="AO40" s="280"/>
      <c r="AP40" s="280"/>
      <c r="AQ40" s="280"/>
      <c r="AR40" s="280"/>
      <c r="AS40" s="281"/>
      <c r="AT40" s="282"/>
      <c r="AU40" s="283"/>
      <c r="AV40" s="283"/>
      <c r="AW40" s="283"/>
      <c r="AX40" s="284"/>
      <c r="AY40" s="282"/>
      <c r="AZ40" s="283"/>
      <c r="BA40" s="283"/>
      <c r="BB40" s="283"/>
      <c r="BC40" s="284"/>
      <c r="BD40" s="250"/>
      <c r="BE40" s="251"/>
      <c r="BF40" s="251"/>
      <c r="BG40" s="251"/>
      <c r="BH40" s="252"/>
      <c r="BI40" s="10"/>
    </row>
    <row r="41" spans="7:61" ht="13.35" customHeight="1" thickBot="1" x14ac:dyDescent="0.2">
      <c r="G41" s="5"/>
      <c r="H41" s="253"/>
      <c r="I41" s="254"/>
      <c r="J41" s="255"/>
      <c r="K41" s="255"/>
      <c r="L41" s="255"/>
      <c r="M41" s="255"/>
      <c r="N41" s="255"/>
      <c r="O41" s="255"/>
      <c r="P41" s="255"/>
      <c r="Q41" s="255"/>
      <c r="R41" s="255"/>
      <c r="S41" s="255"/>
      <c r="T41" s="255"/>
      <c r="U41" s="255"/>
      <c r="V41" s="255"/>
      <c r="W41" s="255"/>
      <c r="X41" s="256"/>
      <c r="Y41" s="257"/>
      <c r="Z41" s="258"/>
      <c r="AA41" s="257"/>
      <c r="AB41" s="258"/>
      <c r="AC41" s="285"/>
      <c r="AD41" s="285"/>
      <c r="AE41" s="285"/>
      <c r="AF41" s="285"/>
      <c r="AG41" s="286"/>
      <c r="AH41" s="259" t="str">
        <f>IF(Y41="","",Y41*AC41)</f>
        <v/>
      </c>
      <c r="AI41" s="260"/>
      <c r="AJ41" s="260"/>
      <c r="AK41" s="260"/>
      <c r="AL41" s="261"/>
      <c r="AM41" s="287" t="s">
        <v>51</v>
      </c>
      <c r="AN41" s="288"/>
      <c r="AO41" s="288"/>
      <c r="AP41" s="288"/>
      <c r="AQ41" s="288"/>
      <c r="AR41" s="288"/>
      <c r="AS41" s="289"/>
      <c r="AT41" s="262"/>
      <c r="AU41" s="263"/>
      <c r="AV41" s="263"/>
      <c r="AW41" s="263"/>
      <c r="AX41" s="264"/>
      <c r="AY41" s="262"/>
      <c r="AZ41" s="263"/>
      <c r="BA41" s="263"/>
      <c r="BB41" s="263"/>
      <c r="BC41" s="264"/>
      <c r="BD41" s="265" t="str">
        <f>IF(AT41="","",AT41-(AH41+AY41))</f>
        <v/>
      </c>
      <c r="BE41" s="266"/>
      <c r="BF41" s="266"/>
      <c r="BG41" s="266"/>
      <c r="BH41" s="267"/>
      <c r="BI41" s="10"/>
    </row>
    <row r="42" spans="7:61" ht="13.35" customHeight="1" thickBot="1" x14ac:dyDescent="0.2">
      <c r="G42" s="5"/>
      <c r="H42" s="253"/>
      <c r="I42" s="254"/>
      <c r="J42" s="255"/>
      <c r="K42" s="255"/>
      <c r="L42" s="255"/>
      <c r="M42" s="255"/>
      <c r="N42" s="255"/>
      <c r="O42" s="255"/>
      <c r="P42" s="255"/>
      <c r="Q42" s="255"/>
      <c r="R42" s="255"/>
      <c r="S42" s="255"/>
      <c r="T42" s="255"/>
      <c r="U42" s="255"/>
      <c r="V42" s="255"/>
      <c r="W42" s="255"/>
      <c r="X42" s="256"/>
      <c r="Y42" s="257"/>
      <c r="Z42" s="258"/>
      <c r="AA42" s="257"/>
      <c r="AB42" s="258"/>
      <c r="AC42" s="285"/>
      <c r="AD42" s="285"/>
      <c r="AE42" s="285"/>
      <c r="AF42" s="285"/>
      <c r="AG42" s="286"/>
      <c r="AH42" s="259"/>
      <c r="AI42" s="260"/>
      <c r="AJ42" s="260"/>
      <c r="AK42" s="260"/>
      <c r="AL42" s="261"/>
      <c r="AM42" s="287"/>
      <c r="AN42" s="288"/>
      <c r="AO42" s="288"/>
      <c r="AP42" s="288"/>
      <c r="AQ42" s="288"/>
      <c r="AR42" s="288"/>
      <c r="AS42" s="289"/>
      <c r="AT42" s="262"/>
      <c r="AU42" s="263"/>
      <c r="AV42" s="263"/>
      <c r="AW42" s="263"/>
      <c r="AX42" s="264"/>
      <c r="AY42" s="262"/>
      <c r="AZ42" s="263"/>
      <c r="BA42" s="263"/>
      <c r="BB42" s="263"/>
      <c r="BC42" s="264"/>
      <c r="BD42" s="265"/>
      <c r="BE42" s="266"/>
      <c r="BF42" s="266"/>
      <c r="BG42" s="266"/>
      <c r="BH42" s="267"/>
      <c r="BI42" s="10"/>
    </row>
    <row r="43" spans="7:61" ht="13.35" customHeight="1" thickBot="1" x14ac:dyDescent="0.2">
      <c r="G43" s="5"/>
      <c r="H43" s="237"/>
      <c r="I43" s="238"/>
      <c r="J43" s="241"/>
      <c r="K43" s="241"/>
      <c r="L43" s="241"/>
      <c r="M43" s="241"/>
      <c r="N43" s="241"/>
      <c r="O43" s="241"/>
      <c r="P43" s="241"/>
      <c r="Q43" s="241"/>
      <c r="R43" s="241"/>
      <c r="S43" s="241"/>
      <c r="T43" s="241"/>
      <c r="U43" s="241"/>
      <c r="V43" s="241"/>
      <c r="W43" s="241"/>
      <c r="X43" s="242"/>
      <c r="Y43" s="243"/>
      <c r="Z43" s="244"/>
      <c r="AA43" s="243"/>
      <c r="AB43" s="244"/>
      <c r="AC43" s="245"/>
      <c r="AD43" s="245"/>
      <c r="AE43" s="245"/>
      <c r="AF43" s="245"/>
      <c r="AG43" s="246"/>
      <c r="AH43" s="247" t="str">
        <f>IF(Y43="","",Y43*AC43)</f>
        <v/>
      </c>
      <c r="AI43" s="248"/>
      <c r="AJ43" s="248"/>
      <c r="AK43" s="248"/>
      <c r="AL43" s="249"/>
      <c r="AM43" s="213" t="s">
        <v>51</v>
      </c>
      <c r="AN43" s="214"/>
      <c r="AO43" s="214"/>
      <c r="AP43" s="214"/>
      <c r="AQ43" s="214"/>
      <c r="AR43" s="214"/>
      <c r="AS43" s="215"/>
      <c r="AT43" s="216"/>
      <c r="AU43" s="217"/>
      <c r="AV43" s="217"/>
      <c r="AW43" s="217"/>
      <c r="AX43" s="218"/>
      <c r="AY43" s="216"/>
      <c r="AZ43" s="217"/>
      <c r="BA43" s="217"/>
      <c r="BB43" s="217"/>
      <c r="BC43" s="218"/>
      <c r="BD43" s="219" t="str">
        <f>IF(AT43="","",AT43-(AH43+AY43))</f>
        <v/>
      </c>
      <c r="BE43" s="220"/>
      <c r="BF43" s="220"/>
      <c r="BG43" s="220"/>
      <c r="BH43" s="221"/>
      <c r="BI43" s="10"/>
    </row>
    <row r="44" spans="7:61" ht="13.35" customHeight="1" thickBot="1" x14ac:dyDescent="0.2">
      <c r="G44" s="5"/>
      <c r="H44" s="239"/>
      <c r="I44" s="240"/>
      <c r="J44" s="241"/>
      <c r="K44" s="241"/>
      <c r="L44" s="241"/>
      <c r="M44" s="241"/>
      <c r="N44" s="241"/>
      <c r="O44" s="241"/>
      <c r="P44" s="241"/>
      <c r="Q44" s="241"/>
      <c r="R44" s="241"/>
      <c r="S44" s="241"/>
      <c r="T44" s="241"/>
      <c r="U44" s="241"/>
      <c r="V44" s="241"/>
      <c r="W44" s="241"/>
      <c r="X44" s="242"/>
      <c r="Y44" s="243"/>
      <c r="Z44" s="244"/>
      <c r="AA44" s="243"/>
      <c r="AB44" s="244"/>
      <c r="AC44" s="245"/>
      <c r="AD44" s="245"/>
      <c r="AE44" s="245"/>
      <c r="AF44" s="245"/>
      <c r="AG44" s="246"/>
      <c r="AH44" s="247"/>
      <c r="AI44" s="248"/>
      <c r="AJ44" s="248"/>
      <c r="AK44" s="248"/>
      <c r="AL44" s="249"/>
      <c r="AM44" s="213"/>
      <c r="AN44" s="214"/>
      <c r="AO44" s="214"/>
      <c r="AP44" s="214"/>
      <c r="AQ44" s="214"/>
      <c r="AR44" s="214"/>
      <c r="AS44" s="215"/>
      <c r="AT44" s="216"/>
      <c r="AU44" s="217"/>
      <c r="AV44" s="217"/>
      <c r="AW44" s="217"/>
      <c r="AX44" s="218"/>
      <c r="AY44" s="216"/>
      <c r="AZ44" s="217"/>
      <c r="BA44" s="217"/>
      <c r="BB44" s="217"/>
      <c r="BC44" s="218"/>
      <c r="BD44" s="219"/>
      <c r="BE44" s="220"/>
      <c r="BF44" s="220"/>
      <c r="BG44" s="220"/>
      <c r="BH44" s="221"/>
      <c r="BI44" s="10"/>
    </row>
    <row r="45" spans="7:61" ht="13.35" customHeight="1" thickTop="1" x14ac:dyDescent="0.15">
      <c r="G45" s="5"/>
      <c r="H45" s="222" t="s">
        <v>16</v>
      </c>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3"/>
      <c r="AH45" s="226">
        <f>SUM(AH27:AL44)</f>
        <v>550000</v>
      </c>
      <c r="AI45" s="227"/>
      <c r="AJ45" s="227"/>
      <c r="AK45" s="227"/>
      <c r="AL45" s="228"/>
      <c r="AM45" s="231"/>
      <c r="AN45" s="232"/>
      <c r="AO45" s="232"/>
      <c r="AP45" s="232"/>
      <c r="AQ45" s="232"/>
      <c r="AR45" s="232"/>
      <c r="AS45" s="233"/>
      <c r="AT45" s="57"/>
      <c r="AU45" s="57"/>
      <c r="AV45" s="57"/>
      <c r="AW45" s="57"/>
      <c r="AX45" s="57"/>
      <c r="AY45" s="57"/>
      <c r="AZ45" s="57"/>
      <c r="BA45" s="57"/>
      <c r="BB45" s="57"/>
      <c r="BC45" s="57"/>
      <c r="BD45" s="57"/>
      <c r="BE45" s="57"/>
      <c r="BF45" s="57"/>
      <c r="BG45" s="57"/>
      <c r="BH45" s="57"/>
      <c r="BI45" s="10"/>
    </row>
    <row r="46" spans="7:61" ht="13.35" customHeight="1" thickBot="1" x14ac:dyDescent="0.2">
      <c r="G46" s="5"/>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5"/>
      <c r="AH46" s="229"/>
      <c r="AI46" s="229"/>
      <c r="AJ46" s="229"/>
      <c r="AK46" s="229"/>
      <c r="AL46" s="230"/>
      <c r="AM46" s="234"/>
      <c r="AN46" s="235"/>
      <c r="AO46" s="235"/>
      <c r="AP46" s="235"/>
      <c r="AQ46" s="235"/>
      <c r="AR46" s="235"/>
      <c r="AS46" s="236"/>
      <c r="AT46" s="58"/>
      <c r="AU46" s="58"/>
      <c r="AV46" s="58"/>
      <c r="AW46" s="58"/>
      <c r="AX46" s="58"/>
      <c r="AY46" s="58"/>
      <c r="AZ46" s="58"/>
      <c r="BA46" s="58"/>
      <c r="BB46" s="58"/>
      <c r="BC46" s="58"/>
      <c r="BD46" s="58"/>
      <c r="BE46" s="58"/>
      <c r="BF46" s="58"/>
      <c r="BG46" s="58"/>
      <c r="BH46" s="58"/>
      <c r="BI46" s="10"/>
    </row>
    <row r="47" spans="7:61" ht="13.35" customHeight="1" x14ac:dyDescent="0.15">
      <c r="G47" s="5"/>
      <c r="BI47" s="10"/>
    </row>
    <row r="48" spans="7:61" ht="13.35" customHeight="1" x14ac:dyDescent="0.15">
      <c r="G48" s="5"/>
      <c r="H48" s="443" t="s">
        <v>6</v>
      </c>
      <c r="I48" s="444"/>
      <c r="J48" s="444"/>
      <c r="K48" s="444"/>
      <c r="L48" s="444"/>
      <c r="M48" s="444"/>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204" t="s">
        <v>21</v>
      </c>
      <c r="AR48" s="446"/>
      <c r="AS48" s="441" t="s">
        <v>14</v>
      </c>
      <c r="AT48" s="441"/>
      <c r="AU48" s="441"/>
      <c r="AV48" s="447"/>
      <c r="AW48" s="440" t="s">
        <v>34</v>
      </c>
      <c r="AX48" s="441"/>
      <c r="AY48" s="441"/>
      <c r="AZ48" s="447"/>
      <c r="BA48" s="440" t="s">
        <v>34</v>
      </c>
      <c r="BB48" s="441"/>
      <c r="BC48" s="441"/>
      <c r="BD48" s="447"/>
      <c r="BE48" s="440" t="s">
        <v>34</v>
      </c>
      <c r="BF48" s="441"/>
      <c r="BG48" s="441"/>
      <c r="BH48" s="442"/>
      <c r="BI48" s="10"/>
    </row>
    <row r="49" spans="7:61" ht="13.35" customHeight="1" x14ac:dyDescent="0.15">
      <c r="G49" s="5"/>
      <c r="H49" s="445"/>
      <c r="I49" s="150"/>
      <c r="J49" s="150"/>
      <c r="K49" s="150"/>
      <c r="L49" s="150"/>
      <c r="M49" s="150"/>
      <c r="Z49" s="13"/>
      <c r="AF49" s="35"/>
      <c r="AK49" s="35"/>
      <c r="AL49" s="35"/>
      <c r="AM49" s="35"/>
      <c r="AQ49" s="206"/>
      <c r="AR49" s="207"/>
      <c r="AV49" s="10"/>
      <c r="AW49" s="5"/>
      <c r="AZ49" s="10"/>
      <c r="BA49" s="5"/>
      <c r="BD49" s="10"/>
      <c r="BE49" s="5"/>
      <c r="BH49" s="50"/>
      <c r="BI49" s="10"/>
    </row>
    <row r="50" spans="7:61" ht="13.35" customHeight="1" x14ac:dyDescent="0.15">
      <c r="G50" s="5"/>
      <c r="H50" s="51"/>
      <c r="U50" s="36"/>
      <c r="W50" s="4" t="s">
        <v>9</v>
      </c>
      <c r="AB50" s="36"/>
      <c r="AD50" s="4" t="s">
        <v>10</v>
      </c>
      <c r="AF50" s="35"/>
      <c r="AI50" s="36"/>
      <c r="AK50" s="4" t="s">
        <v>32</v>
      </c>
      <c r="AL50" s="35"/>
      <c r="AM50" s="35"/>
      <c r="AQ50" s="206"/>
      <c r="AR50" s="207"/>
      <c r="AV50" s="10"/>
      <c r="AW50" s="5"/>
      <c r="AZ50" s="10"/>
      <c r="BA50" s="5"/>
      <c r="BD50" s="10"/>
      <c r="BE50" s="5"/>
      <c r="BH50" s="50"/>
      <c r="BI50" s="10"/>
    </row>
    <row r="51" spans="7:61" ht="13.35" customHeight="1" x14ac:dyDescent="0.15">
      <c r="G51" s="5"/>
      <c r="H51" s="51"/>
      <c r="AF51" s="35"/>
      <c r="AJ51" s="4" t="s">
        <v>33</v>
      </c>
      <c r="AK51" s="37"/>
      <c r="AL51" s="35"/>
      <c r="AM51" s="35"/>
      <c r="AP51" s="4" t="s">
        <v>23</v>
      </c>
      <c r="AQ51" s="206"/>
      <c r="AR51" s="207"/>
      <c r="AV51" s="10"/>
      <c r="AW51" s="5"/>
      <c r="AZ51" s="10"/>
      <c r="BA51" s="5"/>
      <c r="BD51" s="10"/>
      <c r="BE51" s="5"/>
      <c r="BH51" s="50"/>
      <c r="BI51" s="10"/>
    </row>
    <row r="52" spans="7:61" ht="13.35" customHeight="1" x14ac:dyDescent="0.15">
      <c r="G52" s="5"/>
      <c r="H52" s="52"/>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53"/>
      <c r="AL52" s="53"/>
      <c r="AM52" s="53"/>
      <c r="AN52" s="40"/>
      <c r="AO52" s="40"/>
      <c r="AP52" s="40"/>
      <c r="AQ52" s="208"/>
      <c r="AR52" s="209"/>
      <c r="AS52" s="40"/>
      <c r="AT52" s="40"/>
      <c r="AU52" s="40"/>
      <c r="AV52" s="55"/>
      <c r="AW52" s="54"/>
      <c r="AX52" s="40"/>
      <c r="AY52" s="40"/>
      <c r="AZ52" s="55"/>
      <c r="BA52" s="54"/>
      <c r="BB52" s="40"/>
      <c r="BC52" s="40"/>
      <c r="BD52" s="55"/>
      <c r="BE52" s="54"/>
      <c r="BF52" s="40"/>
      <c r="BG52" s="40"/>
      <c r="BH52" s="56"/>
      <c r="BI52" s="10"/>
    </row>
    <row r="53" spans="7:61" ht="13.35" customHeight="1" x14ac:dyDescent="0.15">
      <c r="G53" s="23"/>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5"/>
    </row>
  </sheetData>
  <mergeCells count="139">
    <mergeCell ref="H14:T15"/>
    <mergeCell ref="AP15:AR15"/>
    <mergeCell ref="AT15:BF15"/>
    <mergeCell ref="AP16:BF16"/>
    <mergeCell ref="AP17:AR17"/>
    <mergeCell ref="AT17:BF17"/>
    <mergeCell ref="Y11:AO12"/>
    <mergeCell ref="BG11:BH11"/>
    <mergeCell ref="AW13:AY13"/>
    <mergeCell ref="BA13:BB13"/>
    <mergeCell ref="BD13:BE13"/>
    <mergeCell ref="BG13:BH13"/>
    <mergeCell ref="H18:X18"/>
    <mergeCell ref="AP19:AR19"/>
    <mergeCell ref="AT19:AX19"/>
    <mergeCell ref="AY19:BB19"/>
    <mergeCell ref="BC19:BG19"/>
    <mergeCell ref="H21:X21"/>
    <mergeCell ref="Y21:AF21"/>
    <mergeCell ref="AG21:AM21"/>
    <mergeCell ref="AN21:AQ21"/>
    <mergeCell ref="AR21:BH21"/>
    <mergeCell ref="AR22:AZ24"/>
    <mergeCell ref="BD24:BG24"/>
    <mergeCell ref="H26:I26"/>
    <mergeCell ref="J26:X26"/>
    <mergeCell ref="Y26:Z26"/>
    <mergeCell ref="AA26:AB26"/>
    <mergeCell ref="AC26:AG26"/>
    <mergeCell ref="AH26:AL26"/>
    <mergeCell ref="AM26:AS26"/>
    <mergeCell ref="AT26:AX26"/>
    <mergeCell ref="H22:X24"/>
    <mergeCell ref="Y22:AD24"/>
    <mergeCell ref="AE22:AF24"/>
    <mergeCell ref="AG22:AM24"/>
    <mergeCell ref="AN22:AO24"/>
    <mergeCell ref="AP22:AQ24"/>
    <mergeCell ref="AY26:BC26"/>
    <mergeCell ref="BD26:BH26"/>
    <mergeCell ref="BD27:BH28"/>
    <mergeCell ref="H29:I30"/>
    <mergeCell ref="J29:X30"/>
    <mergeCell ref="Y29:Z30"/>
    <mergeCell ref="AA29:AB30"/>
    <mergeCell ref="AC29:AG30"/>
    <mergeCell ref="AH29:AL30"/>
    <mergeCell ref="AM29:AS30"/>
    <mergeCell ref="AT29:AX30"/>
    <mergeCell ref="AY29:BC30"/>
    <mergeCell ref="BD29:BH30"/>
    <mergeCell ref="H27:I28"/>
    <mergeCell ref="J27:X28"/>
    <mergeCell ref="Y27:Z28"/>
    <mergeCell ref="AA27:AB28"/>
    <mergeCell ref="AC27:AG28"/>
    <mergeCell ref="AH27:AL28"/>
    <mergeCell ref="AM27:AS28"/>
    <mergeCell ref="AT27:AX28"/>
    <mergeCell ref="AY27:BC28"/>
    <mergeCell ref="BD31:BH32"/>
    <mergeCell ref="H33:I34"/>
    <mergeCell ref="J33:X34"/>
    <mergeCell ref="Y33:Z34"/>
    <mergeCell ref="AA33:AB34"/>
    <mergeCell ref="AC33:AG34"/>
    <mergeCell ref="AH33:AL34"/>
    <mergeCell ref="AM33:AS34"/>
    <mergeCell ref="AT33:AX34"/>
    <mergeCell ref="AY33:BC34"/>
    <mergeCell ref="BD33:BH34"/>
    <mergeCell ref="H31:I32"/>
    <mergeCell ref="J31:X32"/>
    <mergeCell ref="Y31:Z32"/>
    <mergeCell ref="AA31:AB32"/>
    <mergeCell ref="AC31:AG32"/>
    <mergeCell ref="AH31:AL32"/>
    <mergeCell ref="AM31:AS32"/>
    <mergeCell ref="AT31:AX32"/>
    <mergeCell ref="AY31:BC32"/>
    <mergeCell ref="BD35:BH36"/>
    <mergeCell ref="H37:I38"/>
    <mergeCell ref="J37:X38"/>
    <mergeCell ref="Y37:Z38"/>
    <mergeCell ref="AA37:AB38"/>
    <mergeCell ref="AC37:AG38"/>
    <mergeCell ref="AH37:AL38"/>
    <mergeCell ref="AM37:AS38"/>
    <mergeCell ref="AT37:AX38"/>
    <mergeCell ref="AY37:BC38"/>
    <mergeCell ref="BD37:BH38"/>
    <mergeCell ref="H35:I36"/>
    <mergeCell ref="J35:X36"/>
    <mergeCell ref="Y35:Z36"/>
    <mergeCell ref="AA35:AB36"/>
    <mergeCell ref="AC35:AG36"/>
    <mergeCell ref="AH35:AL36"/>
    <mergeCell ref="AM35:AS36"/>
    <mergeCell ref="AT35:AX36"/>
    <mergeCell ref="AY35:BC36"/>
    <mergeCell ref="BD39:BH40"/>
    <mergeCell ref="H41:I42"/>
    <mergeCell ref="J41:X42"/>
    <mergeCell ref="Y41:Z42"/>
    <mergeCell ref="AA41:AB42"/>
    <mergeCell ref="AC41:AG42"/>
    <mergeCell ref="AH41:AL42"/>
    <mergeCell ref="AM41:AS42"/>
    <mergeCell ref="AT41:AX42"/>
    <mergeCell ref="AY41:BC42"/>
    <mergeCell ref="BD41:BH42"/>
    <mergeCell ref="H39:I40"/>
    <mergeCell ref="J39:X40"/>
    <mergeCell ref="Y39:Z40"/>
    <mergeCell ref="AA39:AB40"/>
    <mergeCell ref="AC39:AG40"/>
    <mergeCell ref="AH39:AL40"/>
    <mergeCell ref="AM39:AS40"/>
    <mergeCell ref="AT39:AX40"/>
    <mergeCell ref="AY39:BC40"/>
    <mergeCell ref="H43:I44"/>
    <mergeCell ref="J43:X44"/>
    <mergeCell ref="Y43:Z44"/>
    <mergeCell ref="AA43:AB44"/>
    <mergeCell ref="AC43:AG44"/>
    <mergeCell ref="AH43:AL44"/>
    <mergeCell ref="AM43:AS44"/>
    <mergeCell ref="AT43:AX44"/>
    <mergeCell ref="BE48:BH48"/>
    <mergeCell ref="AY43:BC44"/>
    <mergeCell ref="BD43:BH44"/>
    <mergeCell ref="H45:AG46"/>
    <mergeCell ref="AH45:AL46"/>
    <mergeCell ref="AM45:AS46"/>
    <mergeCell ref="H48:M49"/>
    <mergeCell ref="AQ48:AR52"/>
    <mergeCell ref="AS48:AV48"/>
    <mergeCell ref="AW48:AZ48"/>
    <mergeCell ref="BA48:BD48"/>
  </mergeCells>
  <phoneticPr fontId="2"/>
  <dataValidations count="2">
    <dataValidation type="list" showInputMessage="1" sqref="AA27:AB44" xr:uid="{00000000-0002-0000-0200-000000000000}">
      <formula1>$BK$11:$BK$24</formula1>
    </dataValidation>
    <dataValidation type="list" allowBlank="1" showInputMessage="1" showErrorMessage="1" sqref="AE22:AF24" xr:uid="{00000000-0002-0000-0200-000001000000}">
      <formula1>$BJ$11:$BJ$13</formula1>
    </dataValidation>
  </dataValidations>
  <printOptions horizontalCentered="1"/>
  <pageMargins left="0.7" right="0.7"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総合請求書№1</vt:lpstr>
      <vt:lpstr>【10％】№1-5</vt:lpstr>
      <vt:lpstr>【８％】№1-5 </vt:lpstr>
      <vt:lpstr>【見本】総合請求書</vt:lpstr>
      <vt:lpstr>工事別請求書　見本</vt:lpstr>
      <vt:lpstr>'【10％】№1-5'!Print_Area</vt:lpstr>
      <vt:lpstr>'【８％】№1-5 '!Print_Area</vt:lpstr>
      <vt:lpstr>【見本】総合請求書!Print_Area</vt:lpstr>
      <vt:lpstr>'工事別請求書　見本'!Print_Area</vt:lpstr>
      <vt:lpstr>総合請求書№1!Print_Area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木村篤</dc:creator>
  <cp:lastModifiedBy>ueno03</cp:lastModifiedBy>
  <cp:lastPrinted>2023-10-07T09:39:53Z</cp:lastPrinted>
  <dcterms:created xsi:type="dcterms:W3CDTF">2019-05-30T07:25:51Z</dcterms:created>
  <dcterms:modified xsi:type="dcterms:W3CDTF">2024-10-16T01:22:17Z</dcterms:modified>
</cp:coreProperties>
</file>